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778" firstSheet="5" activeTab="10"/>
  </bookViews>
  <sheets>
    <sheet name="1" sheetId="1" r:id="rId1"/>
    <sheet name="2" sheetId="2" r:id="rId2"/>
    <sheet name="2-а" sheetId="3" r:id="rId3"/>
    <sheet name="2-1" sheetId="4" r:id="rId4"/>
    <sheet name="2б" sheetId="5" r:id="rId5"/>
    <sheet name="2в" sheetId="6" r:id="rId6"/>
    <sheet name="2г" sheetId="7" r:id="rId7"/>
    <sheet name="3а" sheetId="8" r:id="rId8"/>
    <sheet name="3б" sheetId="9" r:id="rId9"/>
    <sheet name="4а" sheetId="10" r:id="rId10"/>
    <sheet name="4б" sheetId="11" r:id="rId11"/>
    <sheet name="5а" sheetId="12" r:id="rId12"/>
    <sheet name="5б" sheetId="13" r:id="rId13"/>
    <sheet name="5-1" sheetId="14" r:id="rId14"/>
    <sheet name="5в" sheetId="15" r:id="rId15"/>
    <sheet name="5г" sheetId="16" r:id="rId16"/>
    <sheet name="5д" sheetId="17" r:id="rId17"/>
    <sheet name="6а" sheetId="18" r:id="rId18"/>
    <sheet name="6б" sheetId="19" r:id="rId19"/>
    <sheet name="6в" sheetId="20" r:id="rId20"/>
    <sheet name="6г" sheetId="21" r:id="rId21"/>
    <sheet name="7а" sheetId="22" r:id="rId22"/>
    <sheet name="7б" sheetId="23" r:id="rId23"/>
    <sheet name="8а-1" sheetId="24" r:id="rId24"/>
    <sheet name="8а" sheetId="25" r:id="rId25"/>
    <sheet name="9а" sheetId="26" r:id="rId26"/>
    <sheet name="9б" sheetId="27" r:id="rId27"/>
    <sheet name="10а" sheetId="28" r:id="rId28"/>
    <sheet name="10б" sheetId="29" r:id="rId29"/>
    <sheet name="11-а" sheetId="30" r:id="rId30"/>
    <sheet name="11-б" sheetId="31" r:id="rId31"/>
    <sheet name="12-а" sheetId="32" r:id="rId32"/>
    <sheet name="12-б" sheetId="33" r:id="rId33"/>
    <sheet name="13-а" sheetId="34" r:id="rId34"/>
    <sheet name="13-б" sheetId="35" r:id="rId35"/>
  </sheets>
  <externalReferences>
    <externalReference r:id="rId38"/>
    <externalReference r:id="rId39"/>
  </externalReferences>
  <definedNames>
    <definedName name="OLE_LINK1" localSheetId="0">'1'!$A$1</definedName>
  </definedNames>
  <calcPr fullCalcOnLoad="1"/>
</workbook>
</file>

<file path=xl/sharedStrings.xml><?xml version="1.0" encoding="utf-8"?>
<sst xmlns="http://schemas.openxmlformats.org/spreadsheetml/2006/main" count="3041" uniqueCount="1078">
  <si>
    <t xml:space="preserve">Таблица 1. Данные о специалистах, курирующих вопросы  организации углублённого изучения предметов,  предпрофильного  и </t>
  </si>
  <si>
    <t>профильного обучения в территории</t>
  </si>
  <si>
    <t>№ п/п</t>
  </si>
  <si>
    <t>Фамилия, имя, отчество</t>
  </si>
  <si>
    <t>Должность</t>
  </si>
  <si>
    <t>Курируемый вопрос</t>
  </si>
  <si>
    <t>Рабочий телефон</t>
  </si>
  <si>
    <t>(с кодом)</t>
  </si>
  <si>
    <t>(мобильный)</t>
  </si>
  <si>
    <t>Электронный адрес</t>
  </si>
  <si>
    <t>Район, город</t>
  </si>
  <si>
    <t>К-во об-ся, не охвачены пред.подгот. (указать причину)*</t>
  </si>
  <si>
    <t>% охвата (от общего числа выпускников 9-х кл)</t>
  </si>
  <si>
    <t>В них об-ся</t>
  </si>
  <si>
    <t>Школа (сокращенное наименование)</t>
  </si>
  <si>
    <t>Кол-во
 9-х классов-комплектов (всего)</t>
  </si>
  <si>
    <t>В них 
об-ся 9 кл. (всего)</t>
  </si>
  <si>
    <t>Из них имеют 1 и высшую кв. категории</t>
  </si>
  <si>
    <t>Профильные предметы</t>
  </si>
  <si>
    <t>К-во часов на изучение профильного предмета</t>
  </si>
  <si>
    <t>% учителей, преподающих профильные предметы и эл. курсы на 3 ступени и имеющие 1 и высш. кв. кат. от общего к-ва учителей, преподающих предметы на проф.уровне и эл. курсы на 3 ступени</t>
  </si>
  <si>
    <t>Всего СОШ</t>
  </si>
  <si>
    <t>%, от общего кол-ва средних школ,</t>
  </si>
  <si>
    <t>Из них осуществляют непрофильное обучение</t>
  </si>
  <si>
    <t>Количество классов-комплектов (10-11 кл), где осуществляется профильное обучение (без учета инд.планов)</t>
  </si>
  <si>
    <t>Из них в профилях</t>
  </si>
  <si>
    <t xml:space="preserve">Район, город      </t>
  </si>
  <si>
    <t xml:space="preserve"> п/п</t>
  </si>
  <si>
    <t>Из них</t>
  </si>
  <si>
    <t>Технологический</t>
  </si>
  <si>
    <t>В нем  обучающихся</t>
  </si>
  <si>
    <t>Информационно-технологический</t>
  </si>
  <si>
    <t>В нем обучающихся</t>
  </si>
  <si>
    <t>Агро-технологический</t>
  </si>
  <si>
    <t>Индустриально-технологический</t>
  </si>
  <si>
    <t>В них  обучающихся (всего)</t>
  </si>
  <si>
    <t>Другие (указать наименование)</t>
  </si>
  <si>
    <t>в них об-ся</t>
  </si>
  <si>
    <t xml:space="preserve">Общее  кол-во 10-х  классов комплектов </t>
  </si>
  <si>
    <t xml:space="preserve">Осуществляют универсальное (непрофильное) обучение, кол-во 10-х  классов-комплектов, </t>
  </si>
  <si>
    <t>% от  общего кол-ва 10 классов-комплектов</t>
  </si>
  <si>
    <t>% от  общего кол-ва 11 классов-комплектов</t>
  </si>
  <si>
    <t xml:space="preserve">Таблица 8а. Школы, осуществляющие предпрофильную подготовку, профильное обучение  </t>
  </si>
  <si>
    <t>В рамках сетевого взаимодействия</t>
  </si>
  <si>
    <t xml:space="preserve">Наименование школы, на базе которой осуществляется предпрофильная подготовка </t>
  </si>
  <si>
    <t xml:space="preserve">Наименование школ,  для которых осуществляется предпрофильная подготовка </t>
  </si>
  <si>
    <t xml:space="preserve">В них об-ся </t>
  </si>
  <si>
    <t>Наименование школы, на базе которой осуществляется профильная подготовка</t>
  </si>
  <si>
    <t>Наименование школ,  для которых осуществляется профильная подготовка</t>
  </si>
  <si>
    <t>Наименование школы</t>
  </si>
  <si>
    <t>в них обучающихся(всего)</t>
  </si>
  <si>
    <t>Общее кол-во 10-11 кл (групп),  охваченных  профильным и инд. учебным планом ым профильным и инд. учебным планом</t>
  </si>
  <si>
    <t>в них обучающихся</t>
  </si>
  <si>
    <t>Непрофильных классов(групп)</t>
  </si>
  <si>
    <t>Профильных классов(групп)</t>
  </si>
  <si>
    <t>с инд. уч. планом классов (групп)</t>
  </si>
  <si>
    <t>всего  школ</t>
  </si>
  <si>
    <t>в них об-ся  (всего)</t>
  </si>
  <si>
    <t>В т.ч. кол-во классов с углубленным  изучением  отдельных предметов в  общеобразовательных учреждениях, в них об-ся</t>
  </si>
  <si>
    <t xml:space="preserve"> кол-во 1-4 клсов-комплектов </t>
  </si>
  <si>
    <t>кол-во 5-9 классов-комплектов</t>
  </si>
  <si>
    <t>кол-во 10-11классов-комплектов</t>
  </si>
  <si>
    <t>Территория</t>
  </si>
  <si>
    <t>№ П\п</t>
  </si>
  <si>
    <t>ИТОГО</t>
  </si>
  <si>
    <t>в том числе</t>
  </si>
  <si>
    <t>имеют 1 кв. категорию</t>
  </si>
  <si>
    <t>имеют высшую кв.категорию</t>
  </si>
  <si>
    <t>из них</t>
  </si>
  <si>
    <t>в них об-ся (2-11 кл)</t>
  </si>
  <si>
    <t>Примечания</t>
  </si>
  <si>
    <t xml:space="preserve">Профиль обучения (наименование). </t>
  </si>
  <si>
    <t>в них об-ся 1-11 кл</t>
  </si>
  <si>
    <r>
      <t xml:space="preserve">Кол-во </t>
    </r>
    <r>
      <rPr>
        <b/>
        <u val="single"/>
        <sz val="10"/>
        <color indexed="8"/>
        <rFont val="Times New Roman"/>
        <family val="1"/>
      </rPr>
      <t>10 кл-комплектов,</t>
    </r>
    <r>
      <rPr>
        <sz val="10"/>
        <color indexed="8"/>
        <rFont val="Times New Roman"/>
        <family val="1"/>
      </rPr>
      <t xml:space="preserve"> где осуществляется профильное обучение</t>
    </r>
    <r>
      <rPr>
        <b/>
        <sz val="10"/>
        <color indexed="8"/>
        <rFont val="Times New Roman"/>
        <family val="1"/>
      </rPr>
      <t xml:space="preserve"> (без учета ИУП)</t>
    </r>
  </si>
  <si>
    <t>Кол-во учителей, ведущих элективные курсы на 3 ступени</t>
  </si>
  <si>
    <t>Из них осуществляют профильное обучение (без учета ИУП)</t>
  </si>
  <si>
    <t>к-во школ, где осущ.проф.обучение по технол.профилям</t>
  </si>
  <si>
    <t xml:space="preserve">Количество 10-х классо-групп, для которых осуществляется профильная подготовка </t>
  </si>
  <si>
    <t xml:space="preserve">Количество 11-х классо-групп, для которых осуществляется профильная подготовка </t>
  </si>
  <si>
    <t xml:space="preserve">Количество 10-11-х классо-групп, для которых осуществляется профильная подготовка </t>
  </si>
  <si>
    <t>Школа,в которых  реализуются программы углубленного изуч.отд.предметов</t>
  </si>
  <si>
    <t>Школа (сокращённое наименование),где осущ.предпроф.подготовка</t>
  </si>
  <si>
    <t>К-во кл-комплектов, в которых осуществл. предпроф. подготовка</t>
  </si>
  <si>
    <t>Школа (сокращённое наименование),где осущ.проф.подготовка</t>
  </si>
  <si>
    <t>данные, указанные в к. 7 данной таблицы должны совпадать с данными к.8 таблицы 6 б!!!! А ТАКЖЕ В СУММА К.7 СОСТОИТ ИЗ СУММЫ КОЛОНОК 9,11,13,15,17</t>
  </si>
  <si>
    <t>данные, указанные в к. 7  ТАБЛИЦ 6Г И  6В должны совпадать с данными к.8 таблицы 6 Б!!!! А ТАКЖЕ В СУММА К.7 СОСТОИТ ИЗ СУММЫ КОЛОНОК 9,11,13,15,17</t>
  </si>
  <si>
    <t>ВСЕГО ШКОЛ</t>
  </si>
  <si>
    <t>Примечание (указать причину: обучение на дому, углубленное изуч.предметов, др.)</t>
  </si>
  <si>
    <t>Классы, в которых осуществляется изучение предметов учебного плана на углубленном уровне</t>
  </si>
  <si>
    <t>в таблицах  № 6а и 6б  данные КОЛОНОК  29 И 30  НЕ СЧИТАЮТСЯ, они заполняются как дополнительные и служат контрольными цифрами таблицы 9 а и 9б</t>
  </si>
  <si>
    <t>в таблицах №6а и 6 б количество обучающихся  должно совпадать с общим количеством об-ся указ. в колонках  9  таб 4а и 4б;  4в и 4 г соответственно</t>
  </si>
  <si>
    <t>Наименование ОУ, ГДЕ ОСУЩ.ПРОФ.ОБУЧ(сокращ.)</t>
  </si>
  <si>
    <t xml:space="preserve">Общее количество ООШ </t>
  </si>
  <si>
    <t>Школа (кол-во, где осущ.предпроф.подготовка)</t>
  </si>
  <si>
    <t xml:space="preserve">Всего ООШ </t>
  </si>
  <si>
    <t xml:space="preserve">Из них осуществляют  предпрофильную подготовку </t>
  </si>
  <si>
    <t xml:space="preserve">%, от общего кол-ва основных  школ,  осуществляющих предпрофильную подготовку </t>
  </si>
  <si>
    <t>Кол-во учителей, ведущих учебные занятия и элективные курсы в рамках предпрофильной подготовки в 8 и 9-х классах</t>
  </si>
  <si>
    <t>% учителей, преподающих учебные занятия и эл. курсы в 8-9 классах и имеющие 1 и выс. кв. кат. от общего к-ва учителей</t>
  </si>
  <si>
    <t>Общее к-во 10 кл-комплектов</t>
  </si>
  <si>
    <r>
      <t xml:space="preserve">Кол-во групп </t>
    </r>
    <r>
      <rPr>
        <b/>
        <u val="single"/>
        <sz val="10"/>
        <color indexed="8"/>
        <rFont val="Times New Roman"/>
        <family val="1"/>
      </rPr>
      <t>10 кл,</t>
    </r>
    <r>
      <rPr>
        <sz val="10"/>
        <color indexed="8"/>
        <rFont val="Times New Roman"/>
        <family val="1"/>
      </rPr>
      <t xml:space="preserve"> где осуществляется профильное обучение</t>
    </r>
    <r>
      <rPr>
        <b/>
        <sz val="10"/>
        <color indexed="8"/>
        <rFont val="Times New Roman"/>
        <family val="1"/>
      </rPr>
      <t xml:space="preserve"> (без учета ИУП)</t>
    </r>
  </si>
  <si>
    <t>Общее к-во об-ся 10 кл, изучающих предметы профильного уровня</t>
  </si>
  <si>
    <t>Общее количество  групп (10-11 кл), где осущ.профильная подготовка</t>
  </si>
  <si>
    <t>Общее кол-во классов-комплектов и групп (10-11 кл) где осущ.проф.обучение</t>
  </si>
  <si>
    <t>Итого об-ся в технолог.профиле</t>
  </si>
  <si>
    <t>Физико-математический групп</t>
  </si>
  <si>
    <t>Итого об-ся в физико-математ..профиле</t>
  </si>
  <si>
    <t>Физико-химический классов</t>
  </si>
  <si>
    <t>Физико-химический групп</t>
  </si>
  <si>
    <t>химико-биологический классов</t>
  </si>
  <si>
    <t>химико-биологический групп</t>
  </si>
  <si>
    <t>биолого-географический классов</t>
  </si>
  <si>
    <t>биолого-географическийгрупп</t>
  </si>
  <si>
    <t>социально-экономический классов</t>
  </si>
  <si>
    <t>социально-экономическийгрупп</t>
  </si>
  <si>
    <t>социально-гуманитарный классов</t>
  </si>
  <si>
    <t>социально-гуманитарный групп</t>
  </si>
  <si>
    <t>филологический классов</t>
  </si>
  <si>
    <t>филологический групп</t>
  </si>
  <si>
    <t>художественно-эстетический  классов</t>
  </si>
  <si>
    <t>художественно-эстетический  групп</t>
  </si>
  <si>
    <t>оборонно-спортивный  классов</t>
  </si>
  <si>
    <t>оборонно-спортивный   групп</t>
  </si>
  <si>
    <t>Другие профили      (за исключ. ИУП) указываются наименование других профилей и заполняется соответственно по аналогу</t>
  </si>
  <si>
    <t>Наименование Школ</t>
  </si>
  <si>
    <r>
      <t xml:space="preserve">Технологический (все  профили по технологическому направлению)** </t>
    </r>
    <r>
      <rPr>
        <b/>
        <u val="single"/>
        <sz val="9"/>
        <color indexed="8"/>
        <rFont val="Times New Roman"/>
        <family val="1"/>
      </rPr>
      <t xml:space="preserve"> классы</t>
    </r>
  </si>
  <si>
    <r>
      <t xml:space="preserve">Технологический (все  профили по технологическому направлению)** </t>
    </r>
    <r>
      <rPr>
        <b/>
        <u val="single"/>
        <sz val="9"/>
        <color indexed="8"/>
        <rFont val="Times New Roman"/>
        <family val="1"/>
      </rPr>
      <t>группы</t>
    </r>
  </si>
  <si>
    <r>
      <t xml:space="preserve">Физико-математический </t>
    </r>
    <r>
      <rPr>
        <b/>
        <u val="single"/>
        <sz val="9"/>
        <color indexed="8"/>
        <rFont val="Times New Roman"/>
        <family val="1"/>
      </rPr>
      <t>классов</t>
    </r>
  </si>
  <si>
    <t>Количество 10 классов -комплектов, где осуществляется обучение по технологическим  профилям</t>
  </si>
  <si>
    <t>К-во классов и групп 10 кл, где осущ.обуч. по тех.проф.</t>
  </si>
  <si>
    <t>Количество 11 классов -комплектов, где осуществляется обучение по технологическим  профилям</t>
  </si>
  <si>
    <t>К-во классов и групп 11 кл, где осущ.обуч. по тех.проф.</t>
  </si>
  <si>
    <t>Количество 10-11 классов -комплектов, где осуществляется обучение по технологическим  профилям</t>
  </si>
  <si>
    <t>К-во классов и групп 10- 11 кл, где осущ.обуч. по тех.проф.</t>
  </si>
  <si>
    <t xml:space="preserve">Осуществляют универсальное (непрофильное) обучение, кол-во 10-х  групп, </t>
  </si>
  <si>
    <t xml:space="preserve">Осуществляют универсальное (непрофильное) обучение, кол-во 11-х  классов-комплектов, </t>
  </si>
  <si>
    <t xml:space="preserve">Осуществляют универсальное (непрофильное) обучение (11 кл), кол-во   групп, </t>
  </si>
  <si>
    <t>Итого об-ся осущ.универсальное обучение (11 кл)</t>
  </si>
  <si>
    <t>Итого об-ся осущ.универсальное обучение 10 кл</t>
  </si>
  <si>
    <t xml:space="preserve">Осуществляют универсальное (непрофильное) обучение, кол-во 10-11-х  классов-комплектов, </t>
  </si>
  <si>
    <t xml:space="preserve">Осуществляют универсальное (непрофильное) обучение (10-11 кл), кол-во   групп, </t>
  </si>
  <si>
    <t>Итого об-ся осущ.универсальное обучение (10-11 кл)</t>
  </si>
  <si>
    <t>% от  общего кол-ва 10-11 классов-комплектов</t>
  </si>
  <si>
    <t xml:space="preserve">Количество 8 -9-х классов и групп, для которых осуществляется предпрофильная подготовка </t>
  </si>
  <si>
    <t>Непрофильных классов и (групп)</t>
  </si>
  <si>
    <t xml:space="preserve">Общее кол-во 10-11 кл (групп),  охваченных  профильным и инд. учебным планом ым </t>
  </si>
  <si>
    <t>Кол-во
 8-х классов-комплектов (всего)</t>
  </si>
  <si>
    <t>В них 
об-ся 8 кл. (всего)</t>
  </si>
  <si>
    <t>% охвата (от общего числа выпускников 8-х кл)</t>
  </si>
  <si>
    <t>Таблица 2а. Определение предпрофильной подготовки обучающихся в 2015-2016учебном году</t>
  </si>
  <si>
    <t>Таблица 3а. 2014-2015 учебный год</t>
  </si>
  <si>
    <r>
      <t xml:space="preserve">Кол-во </t>
    </r>
    <r>
      <rPr>
        <b/>
        <u val="single"/>
        <sz val="10"/>
        <color indexed="8"/>
        <rFont val="Times New Roman"/>
        <family val="1"/>
      </rPr>
      <t>11 кл-комплектов,</t>
    </r>
    <r>
      <rPr>
        <sz val="10"/>
        <color indexed="8"/>
        <rFont val="Times New Roman"/>
        <family val="1"/>
      </rPr>
      <t xml:space="preserve"> где осуществляется профильное обучение</t>
    </r>
    <r>
      <rPr>
        <b/>
        <sz val="10"/>
        <color indexed="8"/>
        <rFont val="Times New Roman"/>
        <family val="1"/>
      </rPr>
      <t xml:space="preserve"> (без учета ИУП)</t>
    </r>
  </si>
  <si>
    <r>
      <t xml:space="preserve">Кол-во групп </t>
    </r>
    <r>
      <rPr>
        <b/>
        <u val="single"/>
        <sz val="10"/>
        <color indexed="8"/>
        <rFont val="Times New Roman"/>
        <family val="1"/>
      </rPr>
      <t>11 кл,</t>
    </r>
    <r>
      <rPr>
        <sz val="10"/>
        <color indexed="8"/>
        <rFont val="Times New Roman"/>
        <family val="1"/>
      </rPr>
      <t xml:space="preserve"> где осуществляется профильное обучение</t>
    </r>
    <r>
      <rPr>
        <b/>
        <sz val="10"/>
        <color indexed="8"/>
        <rFont val="Times New Roman"/>
        <family val="1"/>
      </rPr>
      <t xml:space="preserve"> (без учета ИУП)</t>
    </r>
  </si>
  <si>
    <t>Общее к-во об-ся 11 кл, изучающих предметы профильного уровня</t>
  </si>
  <si>
    <t>Общее к-во 11 кл-комплектов</t>
  </si>
  <si>
    <t>Общее к-во об-ся 10-11 кл, изучающих предметы профильного уровня</t>
  </si>
  <si>
    <t>Наименование школ, которые осуществляют профильное обучение на основе ИУП</t>
  </si>
  <si>
    <t>Таблица 5в. Школы, осуществляющие профильное обучение. 2015-2016 учебный год</t>
  </si>
  <si>
    <t>в рамках сетевого взаимодействия. 2014-2015 учебный год</t>
  </si>
  <si>
    <t>Общее кол-во  классов- комплектов, в которых организовано обученение по программам углубленного уровня</t>
  </si>
  <si>
    <t>% от общего количества об-ся школ 2-11 кл</t>
  </si>
  <si>
    <t>Наименование ОО, реализующее программы углубленного уровня</t>
  </si>
  <si>
    <t>Из них по итогвм учебного  2014-2015 года получили "4" и "5"</t>
  </si>
  <si>
    <t>Предметы, по которым осущ.углубленное изучение</t>
  </si>
  <si>
    <t>Количество часов, отведенное на изучение предмета</t>
  </si>
  <si>
    <t>Наименование школы, в которой было организовано обучение по программам  углубленного уровня в 9 кл</t>
  </si>
  <si>
    <t>общее кол-во обучающихся 9 кл, которые изучали предметы углубленного уровня</t>
  </si>
  <si>
    <t>перечень предметов,которые  обучающиеся 9 кл изучали на  углубленном  уровне</t>
  </si>
  <si>
    <t>общее кол-во обучающихся 9 кл, которые выбрали данные предметы в период ГИА</t>
  </si>
  <si>
    <t>Наименование школы, в которой было организовано обучение по программам  углубленного и профильного уровней в 11 кл</t>
  </si>
  <si>
    <t>общее кол-во обучающихся 11 кл, которые изучали предметы профильного и углубленного уровней</t>
  </si>
  <si>
    <t>перечень предметов,которые  обучающиеся 11 кл изучали на  профильном и углубленном  уровнях</t>
  </si>
  <si>
    <t>Школа</t>
  </si>
  <si>
    <t>Класс</t>
  </si>
  <si>
    <t>Предмет</t>
  </si>
  <si>
    <t xml:space="preserve">Программа  </t>
  </si>
  <si>
    <t>Учебник</t>
  </si>
  <si>
    <t>Учитель</t>
  </si>
  <si>
    <t>название</t>
  </si>
  <si>
    <t>автор</t>
  </si>
  <si>
    <t>год издания</t>
  </si>
  <si>
    <t>Ф.И.О</t>
  </si>
  <si>
    <t>стаж</t>
  </si>
  <si>
    <t>категория</t>
  </si>
  <si>
    <r>
      <t xml:space="preserve">Общее к-во </t>
    </r>
    <r>
      <rPr>
        <b/>
        <sz val="11"/>
        <color indexed="8"/>
        <rFont val="Times New Roman"/>
        <family val="1"/>
      </rPr>
      <t xml:space="preserve">10-х </t>
    </r>
    <r>
      <rPr>
        <sz val="11"/>
        <color indexed="8"/>
        <rFont val="Times New Roman"/>
        <family val="1"/>
      </rPr>
      <t>кл -комплектов</t>
    </r>
  </si>
  <si>
    <r>
      <t>К-во</t>
    </r>
    <r>
      <rPr>
        <b/>
        <sz val="11"/>
        <color indexed="8"/>
        <rFont val="Times New Roman"/>
        <family val="1"/>
      </rPr>
      <t xml:space="preserve"> 11-х</t>
    </r>
    <r>
      <rPr>
        <sz val="11"/>
        <color indexed="8"/>
        <rFont val="Times New Roman"/>
        <family val="1"/>
      </rPr>
      <t xml:space="preserve"> классов (групп)</t>
    </r>
  </si>
  <si>
    <r>
      <t xml:space="preserve">К-во </t>
    </r>
    <r>
      <rPr>
        <b/>
        <sz val="11"/>
        <color indexed="8"/>
        <rFont val="Times New Roman"/>
        <family val="1"/>
      </rPr>
      <t xml:space="preserve">10-х- 11-х </t>
    </r>
    <r>
      <rPr>
        <sz val="11"/>
        <color indexed="8"/>
        <rFont val="Times New Roman"/>
        <family val="1"/>
      </rPr>
      <t>классов (групп)</t>
    </r>
  </si>
  <si>
    <t>Таблица 5б. Кадровая обеспеченность преподавания профильных предметов в 2015-2016 учебном году</t>
  </si>
  <si>
    <t>Таблица 5а. Кадровая обеспеченность преподавания профильных предметов в 2014-2015 учебном году</t>
  </si>
  <si>
    <t>Таблица 5г. Школы, осуществляющие непрофильное (универсальное) обучение в 2014-2015 учебном году</t>
  </si>
  <si>
    <t>Таблица 7б. Универсальное (непрофильное) обучение в 2015-2016 учебном году</t>
  </si>
  <si>
    <t>Таблица 7а. Универсальное (непрофильное) обучение в 2014-2015 учебном году</t>
  </si>
  <si>
    <t>общее кол-во обучающихся 11 кл, которые выбрали данные предметы в период ЕГЭ</t>
  </si>
  <si>
    <r>
      <t>Таблица 9б.</t>
    </r>
    <r>
      <rPr>
        <b/>
        <sz val="12"/>
        <color indexed="8"/>
        <rFont val="Times New Roman"/>
        <family val="1"/>
      </rPr>
      <t xml:space="preserve"> Сведения об обучающихся, охваченных универсальным, профильным обучением и инд.уч.планом в</t>
    </r>
    <r>
      <rPr>
        <b/>
        <sz val="11"/>
        <color indexed="8"/>
        <rFont val="Times New Roman"/>
        <family val="1"/>
      </rPr>
      <t xml:space="preserve"> 2015-2016 учебном году</t>
    </r>
  </si>
  <si>
    <t>Таблица 9а. Сведения об обучающихся, охваченных универсальным, профильным обучением и инд.уч.планом в  2014-2015 учебном году</t>
  </si>
  <si>
    <t>в рамках сетевого взаимодействия в 2015-2016 учебном году</t>
  </si>
  <si>
    <t>Таблица 4б. Осуществление профильного обучения в 2015-2016 учебном году</t>
  </si>
  <si>
    <t>Таблица 4а. Осуществление профильного обучения в 2014-2015 учебном году</t>
  </si>
  <si>
    <t>Таблица 2в. Школы, осуществляющие предпрофильную подготовку в  2014-2015 учебном году</t>
  </si>
  <si>
    <t>Таблица 2. Определение предпрофильной подготовки обучающихся в 2014-2015 учебном году</t>
  </si>
  <si>
    <t>Таблица 2-1. Определение предпрофильной подготовки обучающихся в 2014-2015 учебном году</t>
  </si>
  <si>
    <t>Таблица 2б. Определение предпрофильной подготовки обучающихся в 2015-2016 учебном году</t>
  </si>
  <si>
    <t>Таблица 2г. Школы, осуществляющие предпрофильную подготовку в 2015-2016 учебном году</t>
  </si>
  <si>
    <t>Таблица 3б. 2015-2016 учебный год</t>
  </si>
  <si>
    <t>Таблица 5-1. Школы, осуществляющие профильное обучение. 2014-2015 учебный год</t>
  </si>
  <si>
    <t>Таблица 5д. Школы, осуществляющие непрофильное (универсальное) обучение в 2015-2016 учебном году</t>
  </si>
  <si>
    <t>Таблица 6а. Профили обучения в 2014-2015 учебном году</t>
  </si>
  <si>
    <t>Таблица 6б. Профили обучения в 2015-2016 учебном  году</t>
  </si>
  <si>
    <t>Таблица 6в. Технологический профиль обучения в 2014-2015 учебном году</t>
  </si>
  <si>
    <t>Итого об-ся в оборонно-спортивном профиле</t>
  </si>
  <si>
    <t>Итого об-ся в художественно-эстетическом профилепрофиле</t>
  </si>
  <si>
    <t>Итого об-ся в филологическом профиле</t>
  </si>
  <si>
    <t>Итого об-ся в социально-экономическом профиле</t>
  </si>
  <si>
    <t>Итого об-ся в биолого-географическом профиле</t>
  </si>
  <si>
    <t>Итого об-ся в химико-биологическом профиле</t>
  </si>
  <si>
    <t>Итого об-ся в физико-математематическом профиле</t>
  </si>
  <si>
    <t>Таблица 6г. Технологический профиль обучения. 2015-2016 учебный год</t>
  </si>
  <si>
    <t>Итого об-ся в физико-химическом профиле</t>
  </si>
  <si>
    <t>Таблица 10а. Наличие классов с углубленным изучением предметов в 2014-2015 учебном году</t>
  </si>
  <si>
    <t>Таблица 10 б. Наличие классов с углубленным изучением предметов в 2015-2016 учебном году</t>
  </si>
  <si>
    <t>Таблица 11.а Данные об  обучающихся, которые изучают предметы по программам углубленнного уровня в 2014-2015 учебном году</t>
  </si>
  <si>
    <t>Таблица 11.б Данные об  обучающихся, которые изучают предметы по программам углубленнного уровня в 2015-2016 учебном году</t>
  </si>
  <si>
    <t>"СОШ с УИОП" г.Грайворона</t>
  </si>
  <si>
    <t>"СОШ им В.Г. Шухова" г.Грайворона</t>
  </si>
  <si>
    <t>Головчинская СОШ с УИОП</t>
  </si>
  <si>
    <t>Гора - Подольская СОШ</t>
  </si>
  <si>
    <t>Безыменская СОШ</t>
  </si>
  <si>
    <t>Дорогощанская СОШ</t>
  </si>
  <si>
    <t>Ивано-Лисичанская СОШ</t>
  </si>
  <si>
    <t>Козинская СОШ</t>
  </si>
  <si>
    <t>Мокро-Орловская СОШ</t>
  </si>
  <si>
    <t>Почаевская СОШ</t>
  </si>
  <si>
    <t>Смородинская СОШ</t>
  </si>
  <si>
    <t>Дунайская ООШ им.А.Я.Волобуева</t>
  </si>
  <si>
    <t>Горьковская ООШ</t>
  </si>
  <si>
    <t>Новостроевская ООШ</t>
  </si>
  <si>
    <t>Косиловская ООШ</t>
  </si>
  <si>
    <t>Добросельская ООШ</t>
  </si>
  <si>
    <t>алгебра, геометрия</t>
  </si>
  <si>
    <t>Пискун Н.И., Гапоненко Т.М.</t>
  </si>
  <si>
    <t>заместители директора</t>
  </si>
  <si>
    <t>предпрофильная подготовка;углублённое изучение предметов, профильное обучение и обучение по ИУП</t>
  </si>
  <si>
    <t>7,8,9</t>
  </si>
  <si>
    <t>Четверикова Лариса Владимировна</t>
  </si>
  <si>
    <t>заместитель директора</t>
  </si>
  <si>
    <t>углубленное изучение, профильноьое и предпрофильная подготовка</t>
  </si>
  <si>
    <t>8(47)261 -4-53-30</t>
  </si>
  <si>
    <t>8(47)261 - 4-63-50</t>
  </si>
  <si>
    <t>Толмачева Людмила Викторовна</t>
  </si>
  <si>
    <t>g_podol@mail.ru</t>
  </si>
  <si>
    <t xml:space="preserve">Кубло Татьяна Николаевна </t>
  </si>
  <si>
    <t>профильное обучение</t>
  </si>
  <si>
    <t>bezimeno@yandex.ru</t>
  </si>
  <si>
    <t>Михайлова Л.В.</t>
  </si>
  <si>
    <t>dorogosth@mai.l ru</t>
  </si>
  <si>
    <t>Терентьева Разяит Гаджиевна</t>
  </si>
  <si>
    <t>Вопросы организации профильного обучения в школе</t>
  </si>
  <si>
    <t>4726147519; 4726147523</t>
  </si>
  <si>
    <t>kosinka1@mail.ru</t>
  </si>
  <si>
    <t>Липовская Любовь Николаевна</t>
  </si>
  <si>
    <t>зам. директора</t>
  </si>
  <si>
    <t>предпрофильное обучение</t>
  </si>
  <si>
    <t>47(261)49149</t>
  </si>
  <si>
    <t>Коренева Елена Васильевна</t>
  </si>
  <si>
    <t>предпрофильная подготовка</t>
  </si>
  <si>
    <t>(847261)43147</t>
  </si>
  <si>
    <t>dunaikagr@yandex.ru</t>
  </si>
  <si>
    <t>Мозговая Валентина Михайловна</t>
  </si>
  <si>
    <t>847(261)3-57-47</t>
  </si>
  <si>
    <t>8-903-884-53-67</t>
  </si>
  <si>
    <t>gorkovgrajv@yandex.ru</t>
  </si>
  <si>
    <t>Анпилова Алла Вениаминовна</t>
  </si>
  <si>
    <t>директор школы</t>
  </si>
  <si>
    <t>Кузьменко Наталья Витальевна</t>
  </si>
  <si>
    <t>учитель биологии</t>
  </si>
  <si>
    <t>kosilovo.1964@yandex.ru</t>
  </si>
  <si>
    <t>обучение на дому</t>
  </si>
  <si>
    <t>не предусмотрено учебным планом</t>
  </si>
  <si>
    <t>МБОУ "Гора-Подольская СОШ"</t>
  </si>
  <si>
    <t>МБОУ"Ивано-Лисичанская СОШ"</t>
  </si>
  <si>
    <t>МБОУ "Козинская СОШ"</t>
  </si>
  <si>
    <t>МБОУ"Новостроевская ООШ"</t>
  </si>
  <si>
    <t>МБОУ"Безыменская СОШ"</t>
  </si>
  <si>
    <t>Савкина Лариса Васильевна</t>
  </si>
  <si>
    <t>Заместитель директора</t>
  </si>
  <si>
    <t>МБОУ"Горьковская ООШ"</t>
  </si>
  <si>
    <t>химия</t>
  </si>
  <si>
    <t>биология</t>
  </si>
  <si>
    <t>социально-гуманитарный</t>
  </si>
  <si>
    <t>история</t>
  </si>
  <si>
    <t>физика</t>
  </si>
  <si>
    <t>социально-экономический</t>
  </si>
  <si>
    <t>обществознание</t>
  </si>
  <si>
    <t>обществознание, экономика, право</t>
  </si>
  <si>
    <t>право, обществознание</t>
  </si>
  <si>
    <t>Биология</t>
  </si>
  <si>
    <t>русский язык, обществознание, право</t>
  </si>
  <si>
    <t>история, обществознание, право</t>
  </si>
  <si>
    <t>5А, 5Б, 6А, 6Б,7А, 9А, 9Б</t>
  </si>
  <si>
    <t>английский язык</t>
  </si>
  <si>
    <t>алгебра</t>
  </si>
  <si>
    <t>9б</t>
  </si>
  <si>
    <t>русский язык</t>
  </si>
  <si>
    <t>МБОУ "Гора - Подольская СОШ</t>
  </si>
  <si>
    <t>математика</t>
  </si>
  <si>
    <t>8А</t>
  </si>
  <si>
    <t>английский яз</t>
  </si>
  <si>
    <t>русский язык, математика</t>
  </si>
  <si>
    <t>алегбра и начала математического анализа, обществознание, экономика, физика, химия</t>
  </si>
  <si>
    <t>биология, география, русский язык, обществознание</t>
  </si>
  <si>
    <t>Лаптева Светлана Ивановна</t>
  </si>
  <si>
    <t>заместитель</t>
  </si>
  <si>
    <t>iv-lisica@mail.ru</t>
  </si>
  <si>
    <t>углубленное изучение предметов</t>
  </si>
  <si>
    <t>Кренева Вера Павловна</t>
  </si>
  <si>
    <t>Чахлов Евгений иванович</t>
  </si>
  <si>
    <t>8(47261)4-71-17</t>
  </si>
  <si>
    <t>предрофиль в 8 классе не предусмотрен</t>
  </si>
  <si>
    <t>8(847261)6-41-17</t>
  </si>
  <si>
    <t>предрофиль в 8 классе не предусмотрен по причине перехода на 5 дневку</t>
  </si>
  <si>
    <t>8(47261)3-51-57</t>
  </si>
  <si>
    <t>углубленное обучение (20 человек)</t>
  </si>
  <si>
    <t>химико-биологический</t>
  </si>
  <si>
    <t>химия, биология, алгебра и начало анализа</t>
  </si>
  <si>
    <t>3,3,4</t>
  </si>
  <si>
    <t>Итого об-ся в физико-химический..профиле</t>
  </si>
  <si>
    <t>Итого об-ся в биолого-географич..профиле</t>
  </si>
  <si>
    <t>6а,6б</t>
  </si>
  <si>
    <t>7а.7б</t>
  </si>
  <si>
    <t>8а,8б</t>
  </si>
  <si>
    <t>9а,9в</t>
  </si>
  <si>
    <t>5/3</t>
  </si>
  <si>
    <t>9а,9б</t>
  </si>
  <si>
    <t>Итого об-ся в социально-гуманиторн..профиле</t>
  </si>
  <si>
    <t xml:space="preserve"> graivoron@mail.ru</t>
  </si>
  <si>
    <t>shukhova.s@mail.ru</t>
  </si>
  <si>
    <t>golovchino.school@yandex.ru</t>
  </si>
  <si>
    <t>dex.ru</t>
  </si>
  <si>
    <t>dobroegrajv@yandex.ru</t>
  </si>
  <si>
    <t>smorodino1995@mail.ru</t>
  </si>
  <si>
    <t>pochaevo@mail.ru</t>
  </si>
  <si>
    <t>m-orlovka@yandex.ru</t>
  </si>
  <si>
    <t>8(47261)61187</t>
  </si>
  <si>
    <t>8(47251)6-13-31</t>
  </si>
  <si>
    <t>8(47261)47705</t>
  </si>
  <si>
    <t>8(47261)46448</t>
  </si>
  <si>
    <t>психология и выбор профессии</t>
  </si>
  <si>
    <t>Резапкина Г.В.</t>
  </si>
  <si>
    <t>Артемова И.О.</t>
  </si>
  <si>
    <t>первая</t>
  </si>
  <si>
    <t>русское правописание: орфография и пунктуация</t>
  </si>
  <si>
    <t>Львова С.И.</t>
  </si>
  <si>
    <t>Колесникова В.Ю.</t>
  </si>
  <si>
    <t>высшая</t>
  </si>
  <si>
    <t>география</t>
  </si>
  <si>
    <t>основы потребительской культуры</t>
  </si>
  <si>
    <t>Симоненко В.Д.</t>
  </si>
  <si>
    <t>Шматко Н.Г.</t>
  </si>
  <si>
    <t>основы избирательного права</t>
  </si>
  <si>
    <t>Михайлевская Е.А.</t>
  </si>
  <si>
    <t>Боголюбов В.В.</t>
  </si>
  <si>
    <t>Тимошенко Н.М.</t>
  </si>
  <si>
    <t>города мира</t>
  </si>
  <si>
    <t>Берсенева В.С.</t>
  </si>
  <si>
    <t>будь творцом своего здоровья</t>
  </si>
  <si>
    <t>Г.Н.Потасова</t>
  </si>
  <si>
    <t>Толдин А.И.</t>
  </si>
  <si>
    <t>гипотезы происхождения человек</t>
  </si>
  <si>
    <t>Э.Штельман</t>
  </si>
  <si>
    <t>"Методы решения физических задач"</t>
  </si>
  <si>
    <t>Н.И.Зорин</t>
  </si>
  <si>
    <t xml:space="preserve">Физика </t>
  </si>
  <si>
    <t xml:space="preserve">Мякишев Г.Я., Б.Б.Буховцкв, В.М.Чарухин </t>
  </si>
  <si>
    <t>Юсупова И.В.</t>
  </si>
  <si>
    <t>"Алгебра:рациональные и иррациональные алгебраические задачи"</t>
  </si>
  <si>
    <t>А.Н.Земляков</t>
  </si>
  <si>
    <t>Алгебра :рациональное и иррациональные алгебраические задачи</t>
  </si>
  <si>
    <t>Земляков А.Н.</t>
  </si>
  <si>
    <t>Романькова Н.И.</t>
  </si>
  <si>
    <t xml:space="preserve">первая </t>
  </si>
  <si>
    <t xml:space="preserve">русский язык </t>
  </si>
  <si>
    <t>Русское правописание : орфография и пунктуация</t>
  </si>
  <si>
    <t>Русский язык и культура речи</t>
  </si>
  <si>
    <t>Олейник Т.В.</t>
  </si>
  <si>
    <t xml:space="preserve">математика </t>
  </si>
  <si>
    <t>"Углублённое изучение отделбныхтем общей химии"</t>
  </si>
  <si>
    <t>Н.И.Тулина</t>
  </si>
  <si>
    <t>Химия для старшеклассников и поступающих в ВУЗы.</t>
  </si>
  <si>
    <t>ЛидинР.А., Молочко В.А., Андреева Л.Л.</t>
  </si>
  <si>
    <t>Кубло Т.Н.</t>
  </si>
  <si>
    <t xml:space="preserve">высшая </t>
  </si>
  <si>
    <t xml:space="preserve">экономика </t>
  </si>
  <si>
    <t>право</t>
  </si>
  <si>
    <t>Профильный уровень.Программа общеобразовательных учреждений "Обществознание.Экономика.Право"</t>
  </si>
  <si>
    <t>Профильный уровень.Программа общеобразовательных учреждений «Обществознание. Экономика. Право»</t>
  </si>
  <si>
    <t>Иванов С.И.</t>
  </si>
  <si>
    <t>Иванов С. И.</t>
  </si>
  <si>
    <t>Экономика,10-11 класс,М.: Вита-Пресс</t>
  </si>
  <si>
    <t>Право. Базовый и углублённый уровни, 10-11, М., Дрофа</t>
  </si>
  <si>
    <t xml:space="preserve">Иванов С.И.    Никитин А.Ф., Никитина Т.И. </t>
  </si>
  <si>
    <t>2008, 2014</t>
  </si>
  <si>
    <t>Скоромная В.Н.</t>
  </si>
  <si>
    <t>Химическая мозаика</t>
  </si>
  <si>
    <t>Программа элективных курсов. Химия 8-9 классы</t>
  </si>
  <si>
    <t>Г.А.Шипарева</t>
  </si>
  <si>
    <t>Занимательные опыты по химии</t>
  </si>
  <si>
    <t>В.Н.Алексинский</t>
  </si>
  <si>
    <t>Касилова Елена Ивановна</t>
  </si>
  <si>
    <t>Компьютерная графика.</t>
  </si>
  <si>
    <t>Программа для общеобразовательных учреждений по информатике для 2-11 классов</t>
  </si>
  <si>
    <t>Л.А.Залогова</t>
  </si>
  <si>
    <t>Касилов Сергей Викторович</t>
  </si>
  <si>
    <t>Математические основы информатики</t>
  </si>
  <si>
    <t>Е.В.Андреева, Л.Л.Босова</t>
  </si>
  <si>
    <t>Е.В.Андреева</t>
  </si>
  <si>
    <t xml:space="preserve"> Мультимедийная презентация. Компьютерная графика</t>
  </si>
  <si>
    <t>Программа элективного курса</t>
  </si>
  <si>
    <t>С.Н.Леготина</t>
  </si>
  <si>
    <t>Избранные вопросы математики</t>
  </si>
  <si>
    <t>Л.Н.Харламова</t>
  </si>
  <si>
    <t>Алгебра 7-9 классы</t>
  </si>
  <si>
    <t>Ю.Н.Макарычев</t>
  </si>
  <si>
    <t>Коптева Нина Петровна</t>
  </si>
  <si>
    <t>Никулина Наталья Ивановна</t>
  </si>
  <si>
    <t>Введение в избирательное право</t>
  </si>
  <si>
    <t>Программа элективного курса "Введение в избирательное право"</t>
  </si>
  <si>
    <t>Е.А.Николаенко, С.П.Сергеева, Д.Р.Иткина</t>
  </si>
  <si>
    <t>Касилова Светлана Анатольевна</t>
  </si>
  <si>
    <t>Твоя профессиональная карьера</t>
  </si>
  <si>
    <t xml:space="preserve">Программа элективного курса </t>
  </si>
  <si>
    <t>С.Н.Чистякова</t>
  </si>
  <si>
    <t>П.С.Лернер, Г.Ф.Михальченко</t>
  </si>
  <si>
    <t>Алгебра+:рациональные и иррациональные алгебраические задачи</t>
  </si>
  <si>
    <t>10, 11</t>
  </si>
  <si>
    <t>Химия и искусство</t>
  </si>
  <si>
    <t>И.М.Титова</t>
  </si>
  <si>
    <t>Русское правописание: орфография и пунктуация</t>
  </si>
  <si>
    <t>Программа факультативных и элективных курсов</t>
  </si>
  <si>
    <t>С.И.Львова</t>
  </si>
  <si>
    <t>Русский язык</t>
  </si>
  <si>
    <t>А.И.Власенков, Л.М.Рыбченкова</t>
  </si>
  <si>
    <t>Русское правописание: орфография и правописания</t>
  </si>
  <si>
    <t>С.И. Львова</t>
  </si>
  <si>
    <t>Д.Э. Розенталь, М.Б. Голуб Русский язык</t>
  </si>
  <si>
    <t>Ноздрина О.И.</t>
  </si>
  <si>
    <t>Б/К</t>
  </si>
  <si>
    <t>Бабынина Е.В.</t>
  </si>
  <si>
    <t>Основы делового общения</t>
  </si>
  <si>
    <t>С.Ф. Сизикова</t>
  </si>
  <si>
    <t>Деминов д.Д.</t>
  </si>
  <si>
    <t>вторая</t>
  </si>
  <si>
    <t>Математические основы  информатики</t>
  </si>
  <si>
    <t>Е.В. Авдеева, Л.Л. Боссова И.Н.Фалина</t>
  </si>
  <si>
    <t>Касилов С.В.</t>
  </si>
  <si>
    <t>Информационная подготовка</t>
  </si>
  <si>
    <t xml:space="preserve">М.Р.Григорьева </t>
  </si>
  <si>
    <t>Красников В.А.</t>
  </si>
  <si>
    <t>Когда общение становится профессией</t>
  </si>
  <si>
    <t xml:space="preserve">О.В.Петунин </t>
  </si>
  <si>
    <t>Куковицкая В.И.</t>
  </si>
  <si>
    <t>Замечательные неравенства, их обоснование и применение</t>
  </si>
  <si>
    <t>Токарь Е.К.</t>
  </si>
  <si>
    <t> «Основы гигиены и санитарии»</t>
  </si>
  <si>
    <t> Л.С. Ускова</t>
  </si>
  <si>
    <t> 2008</t>
  </si>
  <si>
    <t>Д.В.Колесов</t>
  </si>
  <si>
    <t> 2013</t>
  </si>
  <si>
    <t> Русанова Анна Владимировна</t>
  </si>
  <si>
    <t> 29</t>
  </si>
  <si>
    <t> высшая</t>
  </si>
  <si>
    <t>Р.Д.Марш</t>
  </si>
  <si>
    <t>Химия</t>
  </si>
  <si>
    <t>Окислительно-востановительные процессы</t>
  </si>
  <si>
    <t>Б.В.Румянцев М.А.Усиченко</t>
  </si>
  <si>
    <t>Алгебра</t>
  </si>
  <si>
    <t>Решение уравнений и неравенств с параметрами</t>
  </si>
  <si>
    <t>Д.Ф.Айвазян</t>
  </si>
  <si>
    <t>Бакшеева Людмила Григорьевна</t>
  </si>
  <si>
    <t>10 кл 11кл</t>
  </si>
  <si>
    <t>Физика</t>
  </si>
  <si>
    <t>«Методы решения физических задач»</t>
  </si>
  <si>
    <t>Николенко Валентина Николоевна</t>
  </si>
  <si>
    <t>Математика</t>
  </si>
  <si>
    <t>Функции помогают уравнениям</t>
  </si>
  <si>
    <t>Лепехин Ю.В.</t>
  </si>
  <si>
    <t>Право</t>
  </si>
  <si>
    <t>Основы избирательного права</t>
  </si>
  <si>
    <t>Волошенко Андрей Андреевич</t>
  </si>
  <si>
    <t>Косенко А.В.</t>
  </si>
  <si>
    <t>Пенсионный всеобуч</t>
  </si>
  <si>
    <t>Пересыпкина А.В.</t>
  </si>
  <si>
    <t>Право социального обеспечения</t>
  </si>
  <si>
    <t>М..Буянова К.Н.Гусов</t>
  </si>
  <si>
    <t>10кл 11кл</t>
  </si>
  <si>
    <t>Ковалева Лариса Ивановна</t>
  </si>
  <si>
    <t xml:space="preserve">Биология </t>
  </si>
  <si>
    <t>Д.В.Колесов, Р.Д.Марш</t>
  </si>
  <si>
    <t>Михайлевская Е.А., косенко А.В.</t>
  </si>
  <si>
    <t>Русское правописание:орфография и пункьуация</t>
  </si>
  <si>
    <t xml:space="preserve">Русский язык </t>
  </si>
  <si>
    <t>Розенталь Д.Э.</t>
  </si>
  <si>
    <t>Айвазян Е.В.,</t>
  </si>
  <si>
    <t>Смородинова В.И.</t>
  </si>
  <si>
    <t>Задачи с параметрами на экзаменах</t>
  </si>
  <si>
    <t>Шахмейстер А.Х.</t>
  </si>
  <si>
    <t>Черкашина В.И.</t>
  </si>
  <si>
    <t xml:space="preserve">Основы гигиены </t>
  </si>
  <si>
    <t>О.Е.Аверченко</t>
  </si>
  <si>
    <t>Методы решения задач по физике</t>
  </si>
  <si>
    <t>М.А. Фединян</t>
  </si>
  <si>
    <t>Политическая карта мира</t>
  </si>
  <si>
    <t xml:space="preserve">А.С.Наумов, В.Н.Холина </t>
  </si>
  <si>
    <t xml:space="preserve">География 10 кл. </t>
  </si>
  <si>
    <t xml:space="preserve">Холина В.Н. . </t>
  </si>
  <si>
    <t>Трофимова О.Г</t>
  </si>
  <si>
    <t>Технология. Твоя профессиональная карьера</t>
  </si>
  <si>
    <t>В. П. Бондарев, М. С. Гутник</t>
  </si>
  <si>
    <t>П. С. Лернер, Г. Ф. Михальченко и др.</t>
  </si>
  <si>
    <t>Волобуев М. И.</t>
  </si>
  <si>
    <t>Основы правовых знаний</t>
  </si>
  <si>
    <t>В.В. Спасская, С.И. Володина</t>
  </si>
  <si>
    <t>Обществознание. Основы правовых знаний</t>
  </si>
  <si>
    <t>С.И. Володина, А.М. Полиектова, В.В. Спасская</t>
  </si>
  <si>
    <t>Гужелева Р. Н.</t>
  </si>
  <si>
    <t>Создание сжатого изложения</t>
  </si>
  <si>
    <t>И.М. Долгинцева</t>
  </si>
  <si>
    <t>Ванина Л. В.</t>
  </si>
  <si>
    <t>Тождественные преобразования выражений</t>
  </si>
  <si>
    <t>М.В. Шабанов, О.Л. Безумова</t>
  </si>
  <si>
    <t>Коренева Е. И.</t>
  </si>
  <si>
    <t>Элективный курс  
"Твоя профессиональная карьера"</t>
  </si>
  <si>
    <t>Примерная программа
 по технологии для профильного уровня
 составлена на основе ФКГОС общего образования и программы курса "Твоя профессиональная карьера"</t>
  </si>
  <si>
    <t>В.П. Бондарева, 
М.С. Гуткин, 
Т. Н. Занковская, 
С.Н. Чистякова</t>
  </si>
  <si>
    <t>Твоя 
профессиональная карьера</t>
  </si>
  <si>
    <t>С.Н. Чистякова,
Т.И. Шалавина</t>
  </si>
  <si>
    <t>Кузьменко 
Н.В.</t>
  </si>
  <si>
    <t>без
 категории</t>
  </si>
  <si>
    <t>8аб</t>
  </si>
  <si>
    <t xml:space="preserve"> Алгебра  </t>
  </si>
  <si>
    <t xml:space="preserve"> Программа для общеобразовательных учреждений. Планирование учебного материала. Алгебра 7-9 классы </t>
  </si>
  <si>
    <t>И.Е.Феоктистов.</t>
  </si>
  <si>
    <t>Алгебра. 7 класс</t>
  </si>
  <si>
    <r>
      <t xml:space="preserve">Ю.Н. Макарычев, </t>
    </r>
    <r>
      <rPr>
        <sz val="10"/>
        <color indexed="8"/>
        <rFont val="Times New Roman"/>
        <family val="1"/>
      </rPr>
      <t>Миндюк Н.Г. Нешков К.Н.</t>
    </r>
  </si>
  <si>
    <t>Вакуленко Е.П.</t>
  </si>
  <si>
    <t>Геометрия</t>
  </si>
  <si>
    <t>Модифицированная программа для школ (классов) с углубленным изучением геометрии (8-9, 10-11 классы)</t>
  </si>
  <si>
    <r>
      <t>Солодовник Л.Ф., Вертелецкая О.В. и др. (</t>
    </r>
    <r>
      <rPr>
        <sz val="10"/>
        <color indexed="8"/>
        <rFont val="Times New Roman"/>
        <family val="1"/>
      </rPr>
      <t>Творческая группа БеРИПКППС)</t>
    </r>
  </si>
  <si>
    <t>Геометрия 7-9 классы</t>
  </si>
  <si>
    <t>Л.С Атанасян</t>
  </si>
  <si>
    <t>9аб</t>
  </si>
  <si>
    <t>Английский язык</t>
  </si>
  <si>
    <t>Программы общеобразовательных учреждений II-XI классы общеобразовательных учреждений и школ с углубленным изучением английского языка</t>
  </si>
  <si>
    <t>Афанасьева О.В., Михеева И.В., Языкова Н.В</t>
  </si>
  <si>
    <t>Английский язык  9 класс</t>
  </si>
  <si>
    <t>Афанасьева О.В., Михеева И.В.</t>
  </si>
  <si>
    <t>Карпович Т.В.</t>
  </si>
  <si>
    <t>10б</t>
  </si>
  <si>
    <t>Алгебра и начала математического анализа</t>
  </si>
  <si>
    <t xml:space="preserve">Программы. Алгебра и начала математического анализа. 10-11классы </t>
  </si>
  <si>
    <t>И.И. Зубарева, А.Г. Мордкович</t>
  </si>
  <si>
    <r>
      <t xml:space="preserve">Алгебра и начала математического  анализа 10 класс. В 2 частях. </t>
    </r>
    <r>
      <rPr>
        <sz val="10"/>
        <color indexed="8"/>
        <rFont val="Times New Roman"/>
        <family val="1"/>
      </rPr>
      <t xml:space="preserve">Учебник для общеобразовательных учреждений(профильный уровень)  </t>
    </r>
  </si>
  <si>
    <t>А.Г.Мордкович</t>
  </si>
  <si>
    <t>Танцура В.А.</t>
  </si>
  <si>
    <t>Обществознание</t>
  </si>
  <si>
    <t>Программа «Обществознание. 10-11 кл. Профильный уровень»</t>
  </si>
  <si>
    <t>Л.Н. Боголюбова</t>
  </si>
  <si>
    <t>Обществознание. 10 класс. Профильный уровень.</t>
  </si>
  <si>
    <t>Нзаренко Н.К.</t>
  </si>
  <si>
    <t>Программы по физике 10-11 классы. Профильный уровень»</t>
  </si>
  <si>
    <t>В.С. Данюшенков</t>
  </si>
  <si>
    <t>Физика. 10 класс. Профильный уровень</t>
  </si>
  <si>
    <t>Г. Л. Мякишев</t>
  </si>
  <si>
    <t>Скопина Л.А.</t>
  </si>
  <si>
    <t>Программа курса химии для 10-11 классов общеобразовательных учреждений (профильный уровень).</t>
  </si>
  <si>
    <t>Габриелян О.С.</t>
  </si>
  <si>
    <t>Химия. 10 класс. Профильный уровень»</t>
  </si>
  <si>
    <t xml:space="preserve"> О.С. Габриелян, Ф.Н. Маскаев, С.Ю. Пономарев, В.И. Тренин, под ред. В.И. Тренина </t>
  </si>
  <si>
    <t>Понеделко В.А.</t>
  </si>
  <si>
    <t>10аб</t>
  </si>
  <si>
    <t xml:space="preserve">Программы по русскому языку для общеобразовательных учреждений, 5-11 классы. </t>
  </si>
  <si>
    <t>Учебник-практикум для старших классов</t>
  </si>
  <si>
    <t>Пахнова Т.М., Дейкина А.Д.</t>
  </si>
  <si>
    <t>Коломийцева В.В.</t>
  </si>
  <si>
    <t>10в</t>
  </si>
  <si>
    <t>Сулим Л.А.</t>
  </si>
  <si>
    <t>10ав</t>
  </si>
  <si>
    <t>Алгебра +: рациональные и иррациональные алгебраические задачи</t>
  </si>
  <si>
    <t>Элективный курс «Алгебра +: рациональные и иррациональные алгебраические задачи» 10/11 классы</t>
  </si>
  <si>
    <t>А.Н. Земляков</t>
  </si>
  <si>
    <t>Алгебра +: рациональные и иррациональные алгебраические задачи. Учебное пососбие</t>
  </si>
  <si>
    <t>Галайко Ф.Н.</t>
  </si>
  <si>
    <t>10абв</t>
  </si>
  <si>
    <t>Экология в экспериментах</t>
  </si>
  <si>
    <t>Элективный курс «Экология в экспериментах»</t>
  </si>
  <si>
    <t>Г.А. Нечаева, Е.И. Федорос</t>
  </si>
  <si>
    <t>Экология в экспериментах. Учебное пособие</t>
  </si>
  <si>
    <t>Кушнарева Л.П.</t>
  </si>
  <si>
    <t>11а</t>
  </si>
  <si>
    <r>
      <t xml:space="preserve">Алгебра и начала математического  анализа 11 класс. В 2 частях. </t>
    </r>
    <r>
      <rPr>
        <sz val="10"/>
        <color indexed="8"/>
        <rFont val="Times New Roman"/>
        <family val="1"/>
      </rPr>
      <t xml:space="preserve">Учебник для общеобразовательных учреждений(профильный уровень)  </t>
    </r>
  </si>
  <si>
    <t>Юрченко М.Н.</t>
  </si>
  <si>
    <t>Химия. 11 класс. Профильный уровень»</t>
  </si>
  <si>
    <t>Мотайло М.В.</t>
  </si>
  <si>
    <t>Программа курса «Биология» для 10-11 классов. (Профильный уровень)</t>
  </si>
  <si>
    <t>И.Н. Пономарева, О.А.Корнилова Л.В.Симонова</t>
  </si>
  <si>
    <t xml:space="preserve"> «Биология. 11 класс. Профильный уровень» </t>
  </si>
  <si>
    <t xml:space="preserve">И.Н. Пономарева, О.А.Корнилова, Л.В.Симонова под ред. И.Н.Пономаревой </t>
  </si>
  <si>
    <t>11б</t>
  </si>
  <si>
    <t>Лихошерстова А.В.</t>
  </si>
  <si>
    <t>Обществознание. 11 класс. Профильный уровень.</t>
  </si>
  <si>
    <t>Лысенко В.А.</t>
  </si>
  <si>
    <t xml:space="preserve">История </t>
  </si>
  <si>
    <t>Кушнарева Г.М.</t>
  </si>
  <si>
    <t>Компьютерная графика</t>
  </si>
  <si>
    <t>Программа элективного курса «Компьютерная графика»</t>
  </si>
  <si>
    <t xml:space="preserve">Л.А. Залогова </t>
  </si>
  <si>
    <t>Л.А. Залогова</t>
  </si>
  <si>
    <t>Фролов И.С.</t>
  </si>
  <si>
    <t xml:space="preserve">Методы решения физических задач </t>
  </si>
  <si>
    <t>Программа элективного курса «Методы решения физических задач»</t>
  </si>
  <si>
    <t>В.А. Орлов, Ю.А Сауров</t>
  </si>
  <si>
    <t>Элективный курс «Методы решения физических задач»</t>
  </si>
  <si>
    <t>Н.И. Зорин</t>
  </si>
  <si>
    <t>Авдеева В.В.</t>
  </si>
  <si>
    <t>11абв</t>
  </si>
  <si>
    <t>11ав</t>
  </si>
  <si>
    <t>Беляева Л.Н.</t>
  </si>
  <si>
    <t xml:space="preserve">Обществознание. Человек в глобальном мире. </t>
  </si>
  <si>
    <t>Обществознание. Человек в глобальном мире. Глобальный мир в XXI веке.</t>
  </si>
  <si>
    <t>А.Н. Иоффе. А.Ю. Морозов</t>
  </si>
  <si>
    <t>Обществознание. 10 кл. Человек в глобальном мире.</t>
  </si>
  <si>
    <t>Информационные системы и модели.</t>
  </si>
  <si>
    <t>Элективный курс. Информационные системы и модели</t>
  </si>
  <si>
    <t>И.Г. Семакин, И.К. Хеннр</t>
  </si>
  <si>
    <t>Савкина Л.В.</t>
  </si>
  <si>
    <t>Алгебра : рациональные и иррациональные алгебраические задачи</t>
  </si>
  <si>
    <t>10, 11Э</t>
  </si>
  <si>
    <t>Программы  элективных курсов. Физика.9-11 классы. Профильное обучение</t>
  </si>
  <si>
    <t>В.А.Орлов Ю.А.Сауров</t>
  </si>
  <si>
    <t>физика 10-11. Сборник задач и заданий. Пособие для учащихся ОУ</t>
  </si>
  <si>
    <t>С.М.Козел В.А.Коровин  В.А.Орлов</t>
  </si>
  <si>
    <t>Шевляков В.А</t>
  </si>
  <si>
    <t>без категории</t>
  </si>
  <si>
    <t>11Э</t>
  </si>
  <si>
    <t>"Задачи с параметрами на экзаменах"</t>
  </si>
  <si>
    <t>А. Х.Шахмейстер</t>
  </si>
  <si>
    <t>задачи с параметрами на экзаменах</t>
  </si>
  <si>
    <t>а.Х.Шахмейстер</t>
  </si>
  <si>
    <t>Карпенко Г.Н</t>
  </si>
  <si>
    <t>В</t>
  </si>
  <si>
    <t>10,11Э</t>
  </si>
  <si>
    <t>Программы  элективных курсов. Биология.10-11 классы. Профильное обучение</t>
  </si>
  <si>
    <t>Д.К.Обухов В.Н.Кириленкова</t>
  </si>
  <si>
    <t>Практикум. Клетки и ткани</t>
  </si>
  <si>
    <t>В.Н.Кириленкова Д.К.Обухов</t>
  </si>
  <si>
    <t>Шевченко Н.Н.</t>
  </si>
  <si>
    <t>I</t>
  </si>
  <si>
    <t>общестовзнание</t>
  </si>
  <si>
    <t>Программа элективного курса "Обществознание. Глобальный мир в 21 веке"</t>
  </si>
  <si>
    <t>А.Н.Иоффе А.Ю.Морозо</t>
  </si>
  <si>
    <t>Обществознание. Глобальный мир в 21 веке</t>
  </si>
  <si>
    <t>А.Н.Иоффе, А.Ю.Морозов</t>
  </si>
  <si>
    <t>Рожко Н.М.</t>
  </si>
  <si>
    <t>Программы элективных курсов. История. 10-11 классы. Профильное обучение</t>
  </si>
  <si>
    <t>И.Н.Селиванов И.А.Конорева</t>
  </si>
  <si>
    <t>Локальные конфликты в 20 веке: геополитика, дипломатия, войны</t>
  </si>
  <si>
    <t>Дробот О.И.</t>
  </si>
  <si>
    <t>10Э</t>
  </si>
  <si>
    <t>Программа элективного курса "Свойства  и строениеорганических соединений</t>
  </si>
  <si>
    <t>Е.М.Пототня</t>
  </si>
  <si>
    <t>Свойства и строение органических соединений</t>
  </si>
  <si>
    <t>Пискун Н.И.</t>
  </si>
  <si>
    <t>А.Х.Шахмейстер</t>
  </si>
  <si>
    <t>Учебное пособие "Уравнения и неравенства с параметрами"</t>
  </si>
  <si>
    <t xml:space="preserve">Алгебра и начала математического анализа </t>
  </si>
  <si>
    <t>Алгебра и начала математического анализа. 10-11 классы</t>
  </si>
  <si>
    <t xml:space="preserve">И.И. Зубарева  А.Г. Мордкович.
И.И. Зубарева,
 А.Г. Мордкович.
</t>
  </si>
  <si>
    <t xml:space="preserve">Алгебра и начала  математического анализа
 (1 часть - учебник, 2 часть-задачник)
</t>
  </si>
  <si>
    <t xml:space="preserve">А.Г. Мордкович,
 П.В. Семенов
</t>
  </si>
  <si>
    <t>История</t>
  </si>
  <si>
    <t>Методические рекомендации по использованию учебников Н.В.Загладин, Н.А.Симония «Всеобщая история с древнейших времен до конца 19 века». 10 класс Н.В.Загладин,  «Всеобщая история конец 19 начало 21 века (11 класс)»</t>
  </si>
  <si>
    <t>Н.В.Загладин, Н.А.Симония</t>
  </si>
  <si>
    <t>Всеобщая  история. 10 класс</t>
  </si>
  <si>
    <t>Программы ОУ. 10-11 классы. История России. Просвещение.</t>
  </si>
  <si>
    <t>А.И.Сахаров, С.И.Козленко</t>
  </si>
  <si>
    <t>История России.  Конец XVII - XIX вв.</t>
  </si>
  <si>
    <t xml:space="preserve">В.И. Буганов
 П.Н.Зырянов,  А.Н.Сахаров 
</t>
  </si>
  <si>
    <t>Методические рекомендации по использованию учебников Н.В.Загладин,  «Всеобщая история конец 19 начало 21 века (11 класс) при изучении предмета на базовом и профильном уровнях и программа курса». М.: Русское слово</t>
  </si>
  <si>
    <t xml:space="preserve">Н.В.Загладин, 
С.И.Козленко
Х.Т. Загладина
</t>
  </si>
  <si>
    <t xml:space="preserve">Всеобщая история. XX век
История России XX - начало XXI века
</t>
  </si>
  <si>
    <t>Загладин</t>
  </si>
  <si>
    <t>Методические рекомендации по использованию учебника Н.В.Загладина, С.И.Козленко, С.Т.Минакова, Ю.А.Петрова «История Отечества. XX- начало XXI века» 11 класс</t>
  </si>
  <si>
    <t>С.И.Козленко</t>
  </si>
  <si>
    <t>«История России. XX- начало XXI века». 11 класс</t>
  </si>
  <si>
    <t>Программы  общеобразовательных учреждений Обществознание. 10-11 классы. Профильный уровень «Просвещение»</t>
  </si>
  <si>
    <t xml:space="preserve">Л.Н. Боголюбов, 
Л.Ф. Иванова, 
А.Ю. Лазебникова
</t>
  </si>
  <si>
    <t>Обществознание -10. Профильный уровень</t>
  </si>
  <si>
    <t xml:space="preserve">Л.Н. Боголюбов,
 А.Ю. Лазебникова, Н.М. Смирнова
</t>
  </si>
  <si>
    <t>Обществознание -11. Профильный уровень</t>
  </si>
  <si>
    <t>Программа курса «Право. Основы правовой культуры» (профильный уровень) 10-11 классы</t>
  </si>
  <si>
    <t xml:space="preserve">Е.А.Певцова
И.В.Кузьменко
</t>
  </si>
  <si>
    <t>Право. Основы правовой культуры 10 класс в 2-х частях</t>
  </si>
  <si>
    <t xml:space="preserve">Е.А.Певцова
</t>
  </si>
  <si>
    <t xml:space="preserve">Программа среднего (полного)  общего образования по биологии. 10-11  классы. Профильный уровень.  </t>
  </si>
  <si>
    <t>В.Б. Захаров</t>
  </si>
  <si>
    <t>Общая биология. Профильный уровень</t>
  </si>
  <si>
    <t xml:space="preserve">В.Б. Захаров,
 С.Г. Мамонтов,
 Н.И. Сонин
</t>
  </si>
  <si>
    <t>Программы по физике для 10-11 классов общеобразовательных учреждений. Профильный уровень. «Просвещение»</t>
  </si>
  <si>
    <t xml:space="preserve">П.Г. Саенко,
 В.С. Данюшенков
О.В.Коршунов
</t>
  </si>
  <si>
    <t xml:space="preserve">Физика. Механика. 10
Физика. Термодинамика 10.
Физика.
Молекулярная физика. 10. Электродинамика 10-11
</t>
  </si>
  <si>
    <t>Мякишев Г.Я., Синяков А.З.</t>
  </si>
  <si>
    <t xml:space="preserve">Физика. Электродинамика.10-11
Физика. Колебания и волны 11 класс
Физика. Оптика. Квантовая физика.
</t>
  </si>
  <si>
    <t xml:space="preserve">Мякишев Г.Я., Синяков А.З.,
 Слободсков Б.А.
Мякишев Г.Я., Буховцев Б.Б.
Мякишев Г.Я., Буховцев Б.Б
</t>
  </si>
  <si>
    <t>Программа курса химии для 8-11 классов ОУ. Профильный уровень. «Дрофа»</t>
  </si>
  <si>
    <t>О.С. Габриелян</t>
  </si>
  <si>
    <t>Химия – 10. Профильный уровень</t>
  </si>
  <si>
    <t xml:space="preserve">О.С. Габриелян
Ф.Н.Маскаев 
</t>
  </si>
  <si>
    <t>Химия – 11. Профильный уровень</t>
  </si>
  <si>
    <t>О.С. Габриэлян</t>
  </si>
  <si>
    <t>Бутра О.Г.</t>
  </si>
  <si>
    <t xml:space="preserve">Алгебра
(углубленный уровень)
</t>
  </si>
  <si>
    <t>Программы  ОУ. Алгебра. 7-9 классы. «Мнемозина»</t>
  </si>
  <si>
    <t>И.Е. Феоктистов</t>
  </si>
  <si>
    <t>Алгебра (учебник для 8 класса с углубленным изучением математики)</t>
  </si>
  <si>
    <t xml:space="preserve">Ю.Н. Макарычев
Н.Г. Миндюк
 К.И. Нешков 
</t>
  </si>
  <si>
    <t>Слесаренко В.А.</t>
  </si>
  <si>
    <t xml:space="preserve">Алгебра
(углубленный уровень)
</t>
  </si>
  <si>
    <t>Алгебра (учебник для 9 класса с углубленным изучением математики)</t>
  </si>
  <si>
    <t xml:space="preserve">Ю.Н. Макарычев, Лысова Г.Г.
Н.Г. Миндюк
 К.И. Нешков 
</t>
  </si>
  <si>
    <t>Агаркова И.В.</t>
  </si>
  <si>
    <t>Программа общеобразовательных учреждений II-XI класс, Английский язык</t>
  </si>
  <si>
    <t>Афанасьева О.В., Михеев И.В.</t>
  </si>
  <si>
    <t xml:space="preserve"> Английский язык . </t>
  </si>
  <si>
    <t>Верещагина И.Н., Афанасьева О.В</t>
  </si>
  <si>
    <t>Мирошниченко Р.С.</t>
  </si>
  <si>
    <t>10 классы</t>
  </si>
  <si>
    <t>алгебра и начала математического анализа</t>
  </si>
  <si>
    <t>Программы. Алгебра и начала математического анализа 10-11, М.Мнемозина</t>
  </si>
  <si>
    <t xml:space="preserve"> сот. Бурмистрова</t>
  </si>
  <si>
    <t>Алгебра и начала анализа. Ч.1,Ч2 9проф уровень</t>
  </si>
  <si>
    <t>Мордкович А.Г.</t>
  </si>
  <si>
    <t>Ковалева Н.С.</t>
  </si>
  <si>
    <t>Бабайцева в.В.</t>
  </si>
  <si>
    <t>Кириенко В.В.</t>
  </si>
  <si>
    <t xml:space="preserve">Программа курса обществознания,  (профильн. уровень) </t>
  </si>
  <si>
    <t>Боголюбов Л.И., Иванова Л.Ф.</t>
  </si>
  <si>
    <t>Обществознание(профильный уровень)10 кл</t>
  </si>
  <si>
    <t>Корниенко Н.М.</t>
  </si>
  <si>
    <t xml:space="preserve">физика </t>
  </si>
  <si>
    <t>Программы общеобразовательных учреждений.Физика. 10-11 классы,  (профильный уровень)</t>
  </si>
  <si>
    <t xml:space="preserve"> О.В. Коршунова, В.С. Данюшенков </t>
  </si>
  <si>
    <t>физика (базовый и прфильный уровень)</t>
  </si>
  <si>
    <t>Мякишев Г.Я., Б.Б. Буховцев</t>
  </si>
  <si>
    <t>Зимовец А.А.</t>
  </si>
  <si>
    <t>11 класс</t>
  </si>
  <si>
    <t xml:space="preserve">история </t>
  </si>
  <si>
    <t xml:space="preserve">Программа для общеобразовательных учреждений  «Всемирная история» 10-11кл.  </t>
  </si>
  <si>
    <t>Загладин Н.В.</t>
  </si>
  <si>
    <t xml:space="preserve"> Всеобщая история</t>
  </si>
  <si>
    <t>Загладин Н.В., Симония Н.А.</t>
  </si>
  <si>
    <t>Программа по географии. 6-11кл.-М.: Дрофа,.</t>
  </si>
  <si>
    <t xml:space="preserve"> Холина В.Н</t>
  </si>
  <si>
    <t xml:space="preserve">география </t>
  </si>
  <si>
    <t>Пилюгина О.В.</t>
  </si>
  <si>
    <t>без кат</t>
  </si>
  <si>
    <t>Русская словесность</t>
  </si>
  <si>
    <t>Программа учебного курса «Русская словесность»</t>
  </si>
  <si>
    <t xml:space="preserve"> Альбеткова Р.И.</t>
  </si>
  <si>
    <t>Коцюба Г.А.</t>
  </si>
  <si>
    <t>Тождественные преобразвания выражений</t>
  </si>
  <si>
    <t>Элективные курсы"Тождественные преобразвания выражений 8-9"</t>
  </si>
  <si>
    <t>М.В.Шабанова, О.Л. Безумова</t>
  </si>
  <si>
    <t>Тождественные преобразвания выражений 8-9, уч пособие</t>
  </si>
  <si>
    <t>Пуль Т.И.</t>
  </si>
  <si>
    <t>Выбор профиля</t>
  </si>
  <si>
    <t>Программа эл курса</t>
  </si>
  <si>
    <t>Чистякова А.Н.</t>
  </si>
  <si>
    <t>психологическик диагностики</t>
  </si>
  <si>
    <t>Климов В.Г.,Дж. Голланд , Айзенк </t>
  </si>
  <si>
    <t>Беспалова С.А.</t>
  </si>
  <si>
    <t>эективные курсы 10-11 класс</t>
  </si>
  <si>
    <t>Алгебра +: рац. И иррац. Алгебр. Задачи"</t>
  </si>
  <si>
    <t>Программа электкурса</t>
  </si>
  <si>
    <t xml:space="preserve">Ковалева Н.С.    Ерошенко Ю.В. </t>
  </si>
  <si>
    <t>39            27</t>
  </si>
  <si>
    <t xml:space="preserve">первая высшая </t>
  </si>
  <si>
    <t>Русское правописание: орфография и пуктуация</t>
  </si>
  <si>
    <t>Гольцова Н.Г., Шамшин Н.В.</t>
  </si>
  <si>
    <t>Коцюба Г.А.       Кириенко В.В    .Калинина Т.А.</t>
  </si>
  <si>
    <t>32           30         27</t>
  </si>
  <si>
    <t>высшая   высшая первая</t>
  </si>
  <si>
    <t>Основы избирательного  права</t>
  </si>
  <si>
    <t>Михалевская А.В., Косенко А.Г.</t>
  </si>
  <si>
    <t xml:space="preserve">Основы избирательного права </t>
  </si>
  <si>
    <t>Ершов В.А.</t>
  </si>
  <si>
    <t xml:space="preserve">Программа курса </t>
  </si>
  <si>
    <t>Орла В.А., Сауров Ю.А.</t>
  </si>
  <si>
    <t>Задачники по физике</t>
  </si>
  <si>
    <t>А.П. Рымкевич, Н.И.Голдфарб</t>
  </si>
  <si>
    <t>Решение расчетных задач по химии</t>
  </si>
  <si>
    <t>Програма курса</t>
  </si>
  <si>
    <t>Колчанова Л.В.</t>
  </si>
  <si>
    <t>2000 задач по химии</t>
  </si>
  <si>
    <t>Кузьменко Н.Е.</t>
  </si>
  <si>
    <t>Дранникова Т.Н.</t>
  </si>
  <si>
    <t>Программа эл. Курса</t>
  </si>
  <si>
    <t>Босова Л.Л., Андреева Е.В.</t>
  </si>
  <si>
    <t>Математтические основы информатики</t>
  </si>
  <si>
    <t>Мандрыкин Е.Н.</t>
  </si>
  <si>
    <t>Глобальный мир в 21 веке</t>
  </si>
  <si>
    <t>Программа "Обществознание"</t>
  </si>
  <si>
    <t>А.И. Иоффе</t>
  </si>
  <si>
    <t>Глобальный мирв 21 веке</t>
  </si>
  <si>
    <t>Полянцева Л.В.</t>
  </si>
  <si>
    <t> 28</t>
  </si>
  <si>
    <t>Кузьменко Ольга Дмитриевна</t>
  </si>
  <si>
    <t>Искусство владеть словом</t>
  </si>
  <si>
    <t>Васильченко Н.В.</t>
  </si>
  <si>
    <t xml:space="preserve">Русский языкУчебник практикум </t>
  </si>
  <si>
    <t>Дейкина А.Д.</t>
  </si>
  <si>
    <t>Ковалева Лариса Ивановна Николенко валентина Николаевна</t>
  </si>
  <si>
    <t>Глобальная география</t>
  </si>
  <si>
    <t>Программа элективного курса "Глобальная география"</t>
  </si>
  <si>
    <t>Гладкий Ю.Н.</t>
  </si>
  <si>
    <t>Глобальная география 10-11 кл</t>
  </si>
  <si>
    <t>Румянцев Б.Н.</t>
  </si>
  <si>
    <t>Капралова Е.В.</t>
  </si>
  <si>
    <t>Высшая</t>
  </si>
  <si>
    <t>Коварные знаки</t>
  </si>
  <si>
    <t>Авторская прграмма "Коварные знаки"</t>
  </si>
  <si>
    <t>Серегина Э.М.</t>
  </si>
  <si>
    <t>Пособие для занятий по русскому языку в ста в старших классах</t>
  </si>
  <si>
    <t>Гречков В.Ф.Крючков С.Е.</t>
  </si>
  <si>
    <t>Ковалева Лариса Ивановна        Пучков Игорь Викторович</t>
  </si>
  <si>
    <t>Твоя професионая карьера</t>
  </si>
  <si>
    <t xml:space="preserve">Программа курса "Твоя професиональная карьера </t>
  </si>
  <si>
    <t>Чистяков Е.Н.</t>
  </si>
  <si>
    <t>Лернер П.С. Шалавина Т.И</t>
  </si>
  <si>
    <t>Программа курса основы "Правовых знаний" для 8-9 классов</t>
  </si>
  <si>
    <t>Спаская В.В.Володина С.И.</t>
  </si>
  <si>
    <t>Авторская прграмма "Введение в избирательное право"</t>
  </si>
  <si>
    <t>Николенко У.А. Сергеева С.П.</t>
  </si>
  <si>
    <t>Избирательное право</t>
  </si>
  <si>
    <t>Дмитриева Ю.А. Исраелян В.Б.</t>
  </si>
  <si>
    <t>7аб</t>
  </si>
  <si>
    <t>8ав</t>
  </si>
  <si>
    <t>Английскийязык</t>
  </si>
  <si>
    <t>Программы общеобразовательных учреждений II-XI классы общеобразовательных учреждений и школ с углубленным изучением английского язык/</t>
  </si>
  <si>
    <t xml:space="preserve"> Афанасьева О.В., Михеева И.В., Языкова Н.В. </t>
  </si>
  <si>
    <t>Английский язык 8 кл</t>
  </si>
  <si>
    <t xml:space="preserve"> Афанасьева О.В., Михеева И.В., Языкова Н.В</t>
  </si>
  <si>
    <t>9ав</t>
  </si>
  <si>
    <t>Алгебра. 9 класс</t>
  </si>
  <si>
    <t xml:space="preserve">Программа для общеобразовательных учреждений с углублённым изучением русского языка. 5 – 9 классы. </t>
  </si>
  <si>
    <t>В.В. Бабайцева</t>
  </si>
  <si>
    <t xml:space="preserve"> Русский язык. Теория 5 – 9 классы. – Русский язык. Сборник заданий </t>
  </si>
  <si>
    <t>Русская речь. Развитие речи. 9 класс.</t>
  </si>
  <si>
    <t>6аб</t>
  </si>
  <si>
    <t>Английский язык  6 класс</t>
  </si>
  <si>
    <t>Линник Л.А.</t>
  </si>
  <si>
    <t>10а</t>
  </si>
  <si>
    <t xml:space="preserve">Программы: Алгебра и начала анализа 10-11 классы </t>
  </si>
  <si>
    <t xml:space="preserve">Алгебра и начала анализа.11 кл.: в двух частях. Учебник для общеобразовательных учреждений(профильный уровень)  </t>
  </si>
  <si>
    <t>Галайко Н.Н.</t>
  </si>
  <si>
    <t xml:space="preserve">Экономика </t>
  </si>
  <si>
    <t xml:space="preserve">Основы экономической теории. Программа для 10-11 классов общеобразовательных учреждений.  (профильный уровень) </t>
  </si>
  <si>
    <t>С.И. Иванов, М.А. Скляр.</t>
  </si>
  <si>
    <t>Экономика .10-11 класс. Профильный уровень.</t>
  </si>
  <si>
    <t xml:space="preserve">С.И.Иванов. </t>
  </si>
  <si>
    <t>Лубяная Ю.Г.</t>
  </si>
  <si>
    <t>Физика. 11 класс. Профильный уровень</t>
  </si>
  <si>
    <t>Стереометрия</t>
  </si>
  <si>
    <t xml:space="preserve">Стереометрия, 7-9 </t>
  </si>
  <si>
    <t>А.Л. Вернер, Т.Г. Ходот</t>
  </si>
  <si>
    <t>Стереометрия .9 класс</t>
  </si>
  <si>
    <t>Русская словесность. От слова к словесности</t>
  </si>
  <si>
    <t>Русская словесность. От слова к словесности 5-9 классы</t>
  </si>
  <si>
    <t>Р.И Альбеткова</t>
  </si>
  <si>
    <t>Русская словесность. От слова к словесности. 9 класс</t>
  </si>
  <si>
    <t>Р.И. Альбеткова</t>
  </si>
  <si>
    <t>Программа курс «Глобальная география»</t>
  </si>
  <si>
    <t>Н.В. Болотникова</t>
  </si>
  <si>
    <t>Ю.Н. Гладкий, С.Б. Лавров</t>
  </si>
  <si>
    <t>Шевченко Л.К.</t>
  </si>
  <si>
    <t>Профессиональное самоопределение и карьера</t>
  </si>
  <si>
    <t>Программа «Мой выбор»</t>
  </si>
  <si>
    <t>С.Н. Чистякова</t>
  </si>
  <si>
    <t>Слагаемые выбора профиля обучения и траектории дальнейшего образования</t>
  </si>
  <si>
    <t>Гриненко О.Г.</t>
  </si>
  <si>
    <t>Основы биотехнологии</t>
  </si>
  <si>
    <t>Основы биотехнологии:10-11 класс</t>
  </si>
  <si>
    <t>Е.А. Никишова</t>
  </si>
  <si>
    <t>Основы биотехнологии:10-11 класс. учебное пособие</t>
  </si>
  <si>
    <t>Гриненко Л.К.</t>
  </si>
  <si>
    <t xml:space="preserve">Создаем школьный сайт в Интернете </t>
  </si>
  <si>
    <t>Программа элективного курса «Создаем школьный сайт в Интернете»</t>
  </si>
  <si>
    <t>М.Ю. Монахов, А.А Воронин</t>
  </si>
  <si>
    <t>Создаем школьный сайт в Интернете . учебное пособие</t>
  </si>
  <si>
    <t>Гапоненко Т.М.</t>
  </si>
  <si>
    <t xml:space="preserve"> сборник эл. курсов (естественно-математический цикл) БРИПКиППС, 2006 г.</t>
  </si>
  <si>
    <t xml:space="preserve">Свойства и строение органических соединений </t>
  </si>
  <si>
    <t>Новикова Е.К.</t>
  </si>
  <si>
    <t>Кононова А.В.</t>
  </si>
  <si>
    <t>в</t>
  </si>
  <si>
    <t>11 кл</t>
  </si>
  <si>
    <t>Сахаревич М.И.</t>
  </si>
  <si>
    <t>10 кл</t>
  </si>
  <si>
    <t>Дубовикова Л.А.</t>
  </si>
  <si>
    <t>5, 6, 9 классы</t>
  </si>
  <si>
    <t>русский язык углубл</t>
  </si>
  <si>
    <t>Программы общеобразовательных учреждений.  Русский язык 5-9</t>
  </si>
  <si>
    <t xml:space="preserve"> Бабайцева В.В</t>
  </si>
  <si>
    <t>Русский язык 5-9 (Теория) Русский язык. Русская речь</t>
  </si>
  <si>
    <t xml:space="preserve"> Бабайцева В.В, Никитина Е.Н.</t>
  </si>
  <si>
    <t>5 кл</t>
  </si>
  <si>
    <t>английский яз (угл)</t>
  </si>
  <si>
    <t xml:space="preserve"> Английский язык 5 кл . </t>
  </si>
  <si>
    <t>6 кл</t>
  </si>
  <si>
    <t xml:space="preserve"> Английский язык 6 кл . </t>
  </si>
  <si>
    <t>7 кл</t>
  </si>
  <si>
    <t xml:space="preserve"> Английский язык 7 кл . </t>
  </si>
  <si>
    <t>эл курсы 9 кл</t>
  </si>
  <si>
    <t>«Введение в избирательное право»</t>
  </si>
  <si>
    <t>Методические рекомендации по изучению элективных курсов по избирательному праву в 8 -11 классах общеобразовательных учреждений Белгородской области</t>
  </si>
  <si>
    <t>авторский коллектив БелРИППКПс</t>
  </si>
  <si>
    <t>Сборники материалов  избирательной комиссии Белгородской области</t>
  </si>
  <si>
    <t>2010-2014</t>
  </si>
  <si>
    <t>«Тайны текста»</t>
  </si>
  <si>
    <t>Кудрявцевой Г.Н</t>
  </si>
  <si>
    <t xml:space="preserve">Комплексный анализ теста 9 класс. </t>
  </si>
  <si>
    <t xml:space="preserve">Сенина </t>
  </si>
  <si>
    <t>Биосфера и человечество</t>
  </si>
  <si>
    <t>Программы по экологии, Щвец И.М.</t>
  </si>
  <si>
    <t>Швец И.М.</t>
  </si>
  <si>
    <t xml:space="preserve">Экология. Биосфера и человечество. </t>
  </si>
  <si>
    <t>И.М. Швец, Н.А. Добротина</t>
  </si>
  <si>
    <t>Фокина С.Н.</t>
  </si>
  <si>
    <t>«Твой профессиональный выбор»</t>
  </si>
  <si>
    <t>элективные курсы 10-11 класс</t>
  </si>
  <si>
    <t>32               30              27</t>
  </si>
  <si>
    <t>Основы избирательного права, 10 класс</t>
  </si>
  <si>
    <t>МБОУ"СОШ с УИОП" г.Грайворона</t>
  </si>
  <si>
    <t>МБОУ"СОШ им В.Г. Шухова" г.Грайворона</t>
  </si>
  <si>
    <t>МБОУ"Головчинская СОШ с УИОП"</t>
  </si>
  <si>
    <t>МБОУ"Дорогощанская СОШ"</t>
  </si>
  <si>
    <t>МБОУ"Мокро-Орловская СОШ"</t>
  </si>
  <si>
    <t>МБОУ"Почаевская СОШ"</t>
  </si>
  <si>
    <t>МБОУ"Смородинская СОШ"</t>
  </si>
  <si>
    <t>ИТОГО:</t>
  </si>
  <si>
    <t>обществознание,право,история</t>
  </si>
  <si>
    <t>3,2,4</t>
  </si>
  <si>
    <t>физико-математический</t>
  </si>
  <si>
    <t>математика, физика</t>
  </si>
  <si>
    <t>математика,обществознание,экономика</t>
  </si>
  <si>
    <t>Из них осуществляют профильное обучение на основе ИУП</t>
  </si>
  <si>
    <t>Грайворонский</t>
  </si>
  <si>
    <t>6                                                                                                                  МБОУ "СОШ с УИОП " г.Грайворона, МБОУ "СОШ им.В.Г.Шухова" г.Грайворона, МБОУ "Головчинская СОШ с УИОП",  МБОУ "Гора-Подольская СОШ", МБОУ "Почаевская СОШ", МБОУ "Смородинская СОШ"</t>
  </si>
  <si>
    <t>МБОУ"Косиловская ООШ"</t>
  </si>
  <si>
    <t>МБОУ"Добросельская ООШ"</t>
  </si>
  <si>
    <t>МБОУ"Гора - Подольская СОШ"</t>
  </si>
  <si>
    <t>МБОУ"Козинская СОШ"</t>
  </si>
  <si>
    <t>МБОУ"Дунайская ООШ им.А.Я.Волобуева"</t>
  </si>
  <si>
    <t>нет 9-х классов</t>
  </si>
  <si>
    <t>ИТОГО по району:</t>
  </si>
  <si>
    <t>3/3/4</t>
  </si>
  <si>
    <t>физико-химический/социально-экономисеский</t>
  </si>
  <si>
    <t>физика,химия, алгебра и начало анализа/обществознание, экономика,алгебра и начала математического анализа</t>
  </si>
  <si>
    <t xml:space="preserve">5/3/4                             3/3/4               </t>
  </si>
  <si>
    <t>6/5</t>
  </si>
  <si>
    <t>химия,биология, алгебра и начало анализа</t>
  </si>
  <si>
    <t>3/3/6</t>
  </si>
  <si>
    <t>0</t>
  </si>
  <si>
    <t>6/3/2</t>
  </si>
  <si>
    <t>3/3/2</t>
  </si>
  <si>
    <t>2/3</t>
  </si>
  <si>
    <t>руссеий язык, обществознание, право</t>
  </si>
  <si>
    <t>алгебра и начала матеатического анализа, физика./Химия, алгебра и начало математическог анализа, обществознание</t>
  </si>
  <si>
    <t>Фиико-химический,/ Социально-экономический</t>
  </si>
  <si>
    <t>4/5/3,                   4/3</t>
  </si>
  <si>
    <t>Социально-гуманитарный/Биолого-географический</t>
  </si>
  <si>
    <t>Русский язык, обществознание, право/Биология, география</t>
  </si>
  <si>
    <t>3/3/2,                  3/3</t>
  </si>
  <si>
    <t>4/3/2</t>
  </si>
  <si>
    <t>3/3/1</t>
  </si>
  <si>
    <t>%, от общего кол-ва средних школ, осуществляющих профильное обучение</t>
  </si>
  <si>
    <t>%, от общего кол-ва средних школ, осуществляющих профильное обучение на основе ИУП</t>
  </si>
  <si>
    <r>
      <rPr>
        <b/>
        <sz val="10"/>
        <rFont val="Times New Roman"/>
        <family val="1"/>
      </rPr>
      <t xml:space="preserve">4  </t>
    </r>
    <r>
      <rPr>
        <sz val="10"/>
        <rFont val="Times New Roman"/>
        <family val="1"/>
      </rPr>
      <t xml:space="preserve">                                                                     МБОУ "СОШ с УИОП" г.Грайворона, МБОУ "СОШ им В.Г. Шухова" г.Грайворона, МБОУ "Головчинская СОШ с УИОП"</t>
    </r>
  </si>
  <si>
    <r>
      <rPr>
        <b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                                                      МБОУ "Гора-Подольская СОШ", МБОУ "Безыменская СОШ", МБОУ "Дорогощанская СОШ", МБОУ "Козинская СОШ"</t>
    </r>
  </si>
  <si>
    <t>1                                                   МБОУ "Ивано-Лисичанская СОШ"</t>
  </si>
  <si>
    <t>Итого об-ся в химико-биологический.профиле</t>
  </si>
  <si>
    <r>
      <t xml:space="preserve">Технологический (все  профили по технологическому направлению)** </t>
    </r>
    <r>
      <rPr>
        <b/>
        <u val="single"/>
        <sz val="10"/>
        <color indexed="8"/>
        <rFont val="Times New Roman"/>
        <family val="1"/>
      </rPr>
      <t xml:space="preserve"> классы</t>
    </r>
  </si>
  <si>
    <r>
      <t xml:space="preserve">Технологический (все  профили по технологическому направлению)** </t>
    </r>
    <r>
      <rPr>
        <b/>
        <u val="single"/>
        <sz val="10"/>
        <color indexed="8"/>
        <rFont val="Times New Roman"/>
        <family val="1"/>
      </rPr>
      <t>группы</t>
    </r>
  </si>
  <si>
    <r>
      <t xml:space="preserve">Физико-математический </t>
    </r>
    <r>
      <rPr>
        <b/>
        <u val="single"/>
        <sz val="10"/>
        <color indexed="8"/>
        <rFont val="Times New Roman"/>
        <family val="1"/>
      </rPr>
      <t>классов</t>
    </r>
  </si>
  <si>
    <t>Итого:</t>
  </si>
  <si>
    <t>Таблица 6г. Технологический профиль обучения в 2015-2016 учебном году</t>
  </si>
  <si>
    <t>Таблица 6б. Профили обучения в 2015-2016 учебном году</t>
  </si>
  <si>
    <t>МБОУ "СОШ с УИОП" г.Грайворона</t>
  </si>
  <si>
    <t>МБОУ "Головчинская СОШ с УИОП"</t>
  </si>
  <si>
    <t>МБОУ "Безыменская СОШ"</t>
  </si>
  <si>
    <t>МБОУ "Дорогощанская СОШ"</t>
  </si>
  <si>
    <t>МБОУ "Ивано-Лисичанская СОШ"</t>
  </si>
  <si>
    <t>МБОУ "Мокро-Орловская СОШ"</t>
  </si>
  <si>
    <t>МБОУ "Почаевская СОШ"</t>
  </si>
  <si>
    <t>МБОУ "Смородинская СОШ"</t>
  </si>
  <si>
    <t>МБОУ "Добросельская ООШ"</t>
  </si>
  <si>
    <t>МБОУ "СОШ им.В.Г.Шухова" г.Грайворона </t>
  </si>
  <si>
    <t>МБОУ "Новостроевская  ООШ"</t>
  </si>
  <si>
    <t>МБОУ "Безыменская СОШ" </t>
  </si>
  <si>
    <t>МБОУ "Дорогощанская СОШ" </t>
  </si>
  <si>
    <t>МБОУ "Дунайская ООШ" </t>
  </si>
  <si>
    <t>МБОУ "Ивано-Лисичанская СОШ"</t>
  </si>
  <si>
    <t>МБОУ "Косиловская ООШ"</t>
  </si>
  <si>
    <t>МБОУ "Головчинская СОШ с УИОП"</t>
  </si>
  <si>
    <t>МБОУ ""Гора-Подольская СОШ </t>
  </si>
  <si>
    <t>МБОУ "Козинская  СОШ"</t>
  </si>
  <si>
    <t>МБОУ "Почаевская СОШ"</t>
  </si>
  <si>
    <t>МБОУ "Смородинская  СОШ"</t>
  </si>
  <si>
    <t>МБОУ "СОШ им В.Г. Шухова" г.Грайворона</t>
  </si>
  <si>
    <t>5 класс, 9 класс - русский язык, 4, 6. 7 класс - английский язык</t>
  </si>
  <si>
    <t>8/3/3</t>
  </si>
  <si>
    <t>3/2</t>
  </si>
  <si>
    <t xml:space="preserve">Грайворонский </t>
  </si>
  <si>
    <t>МБОУ "Гора - Подольская СОШ"</t>
  </si>
  <si>
    <t xml:space="preserve">Русский язык, английский язык, алгебра, геометрия </t>
  </si>
  <si>
    <t>5,6,7,8,9</t>
  </si>
  <si>
    <t>английский язык, алгебра, геометрия</t>
  </si>
  <si>
    <t>русский язык, биология,обществознание, география</t>
  </si>
  <si>
    <t>алегбра и начала математического анализа,  биология,химия</t>
  </si>
  <si>
    <t>алгебра и начала математического анализа, физика, химия, биология, история, обществознание, биология, русский язык</t>
  </si>
  <si>
    <t>алгебра и начала математического анализа, физика, обществознание</t>
  </si>
  <si>
    <t>алгебра и начала математического анализа, физика, химия, биология, история, обществознание</t>
  </si>
  <si>
    <t>Фиико-химический,/ Социально-экономический/Социально-гуманитарный/Биолого-географический</t>
  </si>
  <si>
    <t>алгебра и начала матеатического анализа, физика./Химия, алгебра и начало математическог анализа, обществознание/Русский язык, обществознание, право/Биология, география</t>
  </si>
  <si>
    <t>физико-математический/социально-экономический/химико-биологический</t>
  </si>
  <si>
    <t>химия, биология, алгебра и начало анализа, физика, обществознание, экономика, право</t>
  </si>
  <si>
    <t>углубленное обучение (20 человек), не предусмотрено учебным планом</t>
  </si>
  <si>
    <t>согласно заявлениям родителей переход работы школы на 5-ти дневное обучение</t>
  </si>
  <si>
    <t>углубленное изучение предметов (8 человек), согласно заявлениям родителей переход работы школы на 5-ти дневное обучение</t>
  </si>
  <si>
    <t xml:space="preserve"> 4                                           МБОУ Безыменская СОШ",  МБОУ  "Мокро-Орловская СОШ" МБОУ "Дорогощанская СОШ",  МБОУ "Козинская СОШ"</t>
  </si>
  <si>
    <t>%, от общего кол-ва средних школ, осуществляющих непрофильное обучение</t>
  </si>
  <si>
    <r>
      <rPr>
        <b/>
        <sz val="11"/>
        <rFont val="Times New Roman"/>
        <family val="1"/>
      </rPr>
      <t>9</t>
    </r>
    <r>
      <rPr>
        <sz val="11"/>
        <rFont val="Times New Roman"/>
        <family val="1"/>
      </rPr>
      <t xml:space="preserve">                                                                               МБОУ "СОШ с УИОП" г.Грайворона, МБОУ "Головчинская СОШ с УИОП" г.Грайворона, МБОУ "Безыменская СОШ", МБОУ"Дорогощанская СОШ", МБОУ"Ивано-Лисичанская СОШ", МБОУ "Козинская СОШ", МБОУ"Мокро-Орловская СОШ", МБОУ"Почаевская СОШ", МБОУ"Смородинская СОШ"</t>
    </r>
  </si>
  <si>
    <t>12 а Выбор обучающихся учебных предметов при проведении государственной итогвой аттестации 2014-2015</t>
  </si>
  <si>
    <t>Таблица 12.б Выбор обучающихся учебных предметов при проведении государственной итогвой аттестации 2015-2016</t>
  </si>
  <si>
    <r>
      <t>Общая экология</t>
    </r>
    <r>
      <rPr>
        <sz val="10"/>
        <color indexed="10"/>
        <rFont val="Times New Roman"/>
        <family val="1"/>
      </rPr>
      <t xml:space="preserve"> </t>
    </r>
  </si>
  <si>
    <t>Таблица 13 а. УМК для элективных курсов, предметов, которые изучаются на предпрофильном, профильном и углуб и углубленных уровнях</t>
  </si>
  <si>
    <t>Зубарева И.И., Мордкович А.Г.</t>
  </si>
  <si>
    <t>Мордкович А.Г.. Л.О.Денищева и др.</t>
  </si>
  <si>
    <t>Бруева Екатерина Анатольевна</t>
  </si>
  <si>
    <t>25 лет</t>
  </si>
  <si>
    <t>б/к</t>
  </si>
  <si>
    <t>Говорим и пишем правильно</t>
  </si>
  <si>
    <t>Войтас С., Акопова Н.</t>
  </si>
  <si>
    <t>Секреты орфографии</t>
  </si>
  <si>
    <t>Граник Г., Бондаренко С. и др.</t>
  </si>
  <si>
    <t>Гнедая С.В.</t>
  </si>
  <si>
    <t>Учебно-методическое пособие к элективному курсу "Основы избирательного права" для учащихся 10, 11 классов</t>
  </si>
  <si>
    <t>Выбор профиля обучения</t>
  </si>
  <si>
    <t>Авторский курс</t>
  </si>
  <si>
    <t>Горшкова Н.К</t>
  </si>
  <si>
    <t>Подлесная Вера Васильевна</t>
  </si>
  <si>
    <t>МБОУ "Дунайская ООШ им.А.Я.Волобуева"</t>
  </si>
  <si>
    <t>МБОУ "Горьковская ООШ"</t>
  </si>
  <si>
    <t>Таблица 13 б. УМК для элективных курсов, предметов, которые изучаются на предпрофильном, профильном и углуб и углубленных уровнях</t>
  </si>
  <si>
    <t xml:space="preserve">9 класс элективные курсы </t>
  </si>
  <si>
    <t>10, 11 электив</t>
  </si>
  <si>
    <t>11 электив</t>
  </si>
  <si>
    <t>10,11 электив</t>
  </si>
  <si>
    <t>10 электив</t>
  </si>
  <si>
    <t>химико-биологический, социально-экономический, физико-математический</t>
  </si>
  <si>
    <t>математика, обществознание, экономика, физика, химия, биология</t>
  </si>
  <si>
    <t>математика, обществознание, экономика, физика, химия, биология, право, русский язык</t>
  </si>
  <si>
    <t>54</t>
  </si>
  <si>
    <t>Начальник отдела работы с мониторнгами, итоговой аттестации и инфрматизации                                                                   С. Г. Горлова</t>
  </si>
  <si>
    <t>Начальник отдела работы с мониторнгами, итоговой аттестации и инфрматизации                              С. Г. Горлова</t>
  </si>
  <si>
    <t>Начальник отдела работы с мониторнгами, итоговой аттестации и инфрматизации                                                                        С. Г. Горлова</t>
  </si>
  <si>
    <t>Начальник отдела работы с мониторнгами, итоговой аттестации и инфрматизации                                                                                                    С. Г. Горлова</t>
  </si>
  <si>
    <t>Программа по русскому языку для 10-11 классов (проф ур)</t>
  </si>
  <si>
    <t>8а</t>
  </si>
  <si>
    <t>Из них по итогам учебного  2014-2015 года получили "4" и "5"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</si>
</sst>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00000"/>
    <numFmt numFmtId="179" formatCode="0.0%"/>
    <numFmt numFmtId="180" formatCode="0.000000"/>
    <numFmt numFmtId="181" formatCode="0.00000"/>
    <numFmt numFmtId="182" formatCode="0.0000"/>
    <numFmt numFmtId="183" formatCode="0.000"/>
    <numFmt numFmtId="184" formatCode="0.0000000"/>
    <numFmt numFmtId="185" formatCode="0.000%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Calibri"/>
      <family val="2"/>
    </font>
    <font>
      <u val="single"/>
      <sz val="12"/>
      <color indexed="12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0"/>
      <name val="Calibri"/>
      <family val="2"/>
    </font>
    <font>
      <sz val="12"/>
      <color indexed="8"/>
      <name val="Calibri"/>
      <family val="2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name val="Arial"/>
      <family val="2"/>
    </font>
    <font>
      <i/>
      <sz val="12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Calibri"/>
      <family val="2"/>
    </font>
    <font>
      <u val="single"/>
      <sz val="12"/>
      <color theme="10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theme="1"/>
      <name val="Calibri"/>
      <family val="2"/>
    </font>
    <font>
      <b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4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940">
    <xf numFmtId="0" fontId="0" fillId="0" borderId="0" xfId="0" applyFont="1" applyAlignment="1">
      <alignment/>
    </xf>
    <xf numFmtId="0" fontId="17" fillId="0" borderId="0" xfId="0" applyFont="1" applyAlignment="1">
      <alignment horizontal="justify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11" fillId="0" borderId="0" xfId="108" applyFont="1" applyFill="1" applyBorder="1" applyAlignment="1">
      <alignment horizontal="center" vertical="top" wrapText="1"/>
      <protection/>
    </xf>
    <xf numFmtId="0" fontId="7" fillId="0" borderId="11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35" fillId="0" borderId="0" xfId="0" applyFont="1" applyAlignment="1">
      <alignment/>
    </xf>
    <xf numFmtId="0" fontId="3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9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 wrapText="1"/>
    </xf>
    <xf numFmtId="0" fontId="35" fillId="0" borderId="10" xfId="0" applyFont="1" applyFill="1" applyBorder="1" applyAlignment="1">
      <alignment/>
    </xf>
    <xf numFmtId="0" fontId="16" fillId="0" borderId="10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35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31" fillId="0" borderId="16" xfId="0" applyFont="1" applyBorder="1" applyAlignment="1">
      <alignment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0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81" fillId="0" borderId="10" xfId="0" applyFont="1" applyBorder="1" applyAlignment="1">
      <alignment horizontal="center"/>
    </xf>
    <xf numFmtId="0" fontId="5" fillId="0" borderId="14" xfId="0" applyFont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11" fillId="0" borderId="0" xfId="394" applyFont="1" applyFill="1" applyBorder="1" applyAlignment="1">
      <alignment horizontal="center"/>
      <protection/>
    </xf>
    <xf numFmtId="0" fontId="2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textRotation="90" wrapText="1"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shrinkToFit="1"/>
    </xf>
    <xf numFmtId="0" fontId="10" fillId="34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/>
    </xf>
    <xf numFmtId="0" fontId="10" fillId="34" borderId="10" xfId="365" applyFont="1" applyFill="1" applyBorder="1" applyAlignment="1">
      <alignment horizontal="center" vertical="top" wrapText="1"/>
      <protection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wrapText="1"/>
    </xf>
    <xf numFmtId="0" fontId="81" fillId="34" borderId="10" xfId="0" applyFont="1" applyFill="1" applyBorder="1" applyAlignment="1">
      <alignment horizontal="center" vertical="top" wrapText="1"/>
    </xf>
    <xf numFmtId="0" fontId="6" fillId="34" borderId="10" xfId="225" applyFont="1" applyFill="1" applyBorder="1" applyAlignment="1">
      <alignment horizontal="center" vertical="top"/>
      <protection/>
    </xf>
    <xf numFmtId="0" fontId="10" fillId="34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19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16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82" fillId="0" borderId="10" xfId="0" applyFont="1" applyBorder="1" applyAlignment="1">
      <alignment horizontal="center" vertical="top"/>
    </xf>
    <xf numFmtId="0" fontId="82" fillId="0" borderId="10" xfId="0" applyFont="1" applyFill="1" applyBorder="1" applyAlignment="1">
      <alignment horizontal="center"/>
    </xf>
    <xf numFmtId="0" fontId="82" fillId="0" borderId="10" xfId="0" applyFont="1" applyFill="1" applyBorder="1" applyAlignment="1">
      <alignment horizontal="center" vertical="top"/>
    </xf>
    <xf numFmtId="0" fontId="82" fillId="0" borderId="15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vertical="center"/>
    </xf>
    <xf numFmtId="0" fontId="0" fillId="34" borderId="0" xfId="0" applyFill="1" applyAlignment="1">
      <alignment/>
    </xf>
    <xf numFmtId="0" fontId="81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/>
    </xf>
    <xf numFmtId="0" fontId="12" fillId="34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top" wrapText="1"/>
    </xf>
    <xf numFmtId="0" fontId="84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center"/>
    </xf>
    <xf numFmtId="0" fontId="14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9" fillId="0" borderId="0" xfId="42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>
      <alignment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top"/>
    </xf>
    <xf numFmtId="49" fontId="20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67" fillId="0" borderId="0" xfId="42" applyFill="1" applyBorder="1" applyAlignment="1" applyProtection="1">
      <alignment horizontal="left" vertical="top" wrapText="1"/>
      <protection/>
    </xf>
    <xf numFmtId="0" fontId="20" fillId="0" borderId="10" xfId="0" applyFont="1" applyBorder="1" applyAlignment="1">
      <alignment horizontal="left"/>
    </xf>
    <xf numFmtId="0" fontId="10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8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/>
    </xf>
    <xf numFmtId="1" fontId="85" fillId="0" borderId="0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83" fillId="0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/>
    </xf>
    <xf numFmtId="0" fontId="35" fillId="34" borderId="0" xfId="0" applyFont="1" applyFill="1" applyBorder="1" applyAlignment="1">
      <alignment/>
    </xf>
    <xf numFmtId="0" fontId="86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20" fillId="0" borderId="10" xfId="0" applyFont="1" applyFill="1" applyBorder="1" applyAlignment="1">
      <alignment horizontal="left" vertical="top"/>
    </xf>
    <xf numFmtId="0" fontId="20" fillId="0" borderId="10" xfId="0" applyFont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horizontal="center" vertical="top" wrapText="1"/>
    </xf>
    <xf numFmtId="0" fontId="81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3" fillId="0" borderId="10" xfId="314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67" fillId="0" borderId="10" xfId="42" applyFill="1" applyBorder="1" applyAlignment="1" applyProtection="1">
      <alignment horizontal="left" vertical="top" wrapText="1"/>
      <protection/>
    </xf>
    <xf numFmtId="0" fontId="89" fillId="0" borderId="10" xfId="42" applyFont="1" applyFill="1" applyBorder="1" applyAlignment="1" applyProtection="1">
      <alignment horizontal="left" vertical="top" wrapText="1"/>
      <protection/>
    </xf>
    <xf numFmtId="0" fontId="16" fillId="34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top"/>
    </xf>
    <xf numFmtId="0" fontId="0" fillId="0" borderId="0" xfId="0" applyAlignment="1">
      <alignment/>
    </xf>
    <xf numFmtId="0" fontId="89" fillId="0" borderId="10" xfId="42" applyFont="1" applyFill="1" applyBorder="1" applyAlignment="1" applyProtection="1">
      <alignment horizontal="left" vertical="top"/>
      <protection/>
    </xf>
    <xf numFmtId="0" fontId="67" fillId="0" borderId="10" xfId="42" applyFill="1" applyBorder="1" applyAlignment="1" applyProtection="1">
      <alignment horizontal="left" vertical="top"/>
      <protection/>
    </xf>
    <xf numFmtId="0" fontId="67" fillId="0" borderId="10" xfId="42" applyBorder="1" applyAlignment="1" applyProtection="1">
      <alignment horizontal="left" vertical="top"/>
      <protection/>
    </xf>
    <xf numFmtId="0" fontId="6" fillId="34" borderId="10" xfId="0" applyFont="1" applyFill="1" applyBorder="1" applyAlignment="1">
      <alignment horizontal="center" vertical="top"/>
    </xf>
    <xf numFmtId="0" fontId="41" fillId="0" borderId="10" xfId="0" applyFont="1" applyFill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82" fillId="31" borderId="10" xfId="0" applyFont="1" applyFill="1" applyBorder="1" applyAlignment="1">
      <alignment horizontal="left" vertical="top" wrapText="1"/>
    </xf>
    <xf numFmtId="0" fontId="16" fillId="34" borderId="15" xfId="0" applyFont="1" applyFill="1" applyBorder="1" applyAlignment="1">
      <alignment horizontal="left" vertical="top" wrapText="1"/>
    </xf>
    <xf numFmtId="0" fontId="16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center" vertical="top"/>
    </xf>
    <xf numFmtId="0" fontId="10" fillId="34" borderId="14" xfId="0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horizontal="center" vertical="top" wrapText="1"/>
    </xf>
    <xf numFmtId="0" fontId="81" fillId="0" borderId="14" xfId="0" applyFont="1" applyBorder="1" applyAlignment="1">
      <alignment horizontal="center" vertical="center"/>
    </xf>
    <xf numFmtId="0" fontId="10" fillId="34" borderId="10" xfId="365" applyFont="1" applyFill="1" applyBorder="1" applyAlignment="1">
      <alignment horizontal="left" vertical="top" wrapText="1"/>
      <protection/>
    </xf>
    <xf numFmtId="0" fontId="6" fillId="34" borderId="10" xfId="225" applyFont="1" applyFill="1" applyBorder="1" applyAlignment="1">
      <alignment horizontal="left" vertical="top" wrapText="1"/>
      <protection/>
    </xf>
    <xf numFmtId="0" fontId="81" fillId="34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 shrinkToFit="1"/>
    </xf>
    <xf numFmtId="0" fontId="16" fillId="0" borderId="0" xfId="0" applyFont="1" applyFill="1" applyBorder="1" applyAlignment="1">
      <alignment horizontal="left" vertical="top" wrapText="1"/>
    </xf>
    <xf numFmtId="0" fontId="0" fillId="0" borderId="22" xfId="0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top" wrapText="1"/>
    </xf>
    <xf numFmtId="0" fontId="30" fillId="34" borderId="0" xfId="0" applyFont="1" applyFill="1" applyBorder="1" applyAlignment="1">
      <alignment horizontal="center" vertical="top" wrapText="1"/>
    </xf>
    <xf numFmtId="0" fontId="16" fillId="34" borderId="0" xfId="0" applyFont="1" applyFill="1" applyBorder="1" applyAlignment="1">
      <alignment horizontal="center" vertical="top" wrapText="1"/>
    </xf>
    <xf numFmtId="0" fontId="14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/>
    </xf>
    <xf numFmtId="0" fontId="33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31" fillId="0" borderId="0" xfId="0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center" vertical="top" wrapText="1"/>
    </xf>
    <xf numFmtId="0" fontId="91" fillId="0" borderId="0" xfId="0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16" fillId="0" borderId="1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/>
    </xf>
    <xf numFmtId="0" fontId="9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0" fontId="33" fillId="34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top" wrapText="1"/>
    </xf>
    <xf numFmtId="0" fontId="37" fillId="34" borderId="0" xfId="0" applyFont="1" applyFill="1" applyBorder="1" applyAlignment="1">
      <alignment/>
    </xf>
    <xf numFmtId="0" fontId="14" fillId="0" borderId="0" xfId="0" applyFont="1" applyBorder="1" applyAlignment="1">
      <alignment vertical="center" wrapText="1"/>
    </xf>
    <xf numFmtId="9" fontId="14" fillId="0" borderId="0" xfId="0" applyNumberFormat="1" applyFont="1" applyBorder="1" applyAlignment="1">
      <alignment horizontal="center" vertical="center" wrapText="1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6" fillId="34" borderId="1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82" fillId="0" borderId="10" xfId="0" applyFont="1" applyBorder="1" applyAlignment="1">
      <alignment horizontal="center" vertical="top"/>
    </xf>
    <xf numFmtId="0" fontId="10" fillId="0" borderId="14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4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179" fontId="10" fillId="34" borderId="10" xfId="0" applyNumberFormat="1" applyFont="1" applyFill="1" applyBorder="1" applyAlignment="1">
      <alignment horizontal="center" vertical="top" wrapText="1"/>
    </xf>
    <xf numFmtId="179" fontId="10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left" vertical="top"/>
    </xf>
    <xf numFmtId="0" fontId="88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3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textRotation="90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top" wrapText="1"/>
    </xf>
    <xf numFmtId="0" fontId="7" fillId="34" borderId="23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16" fillId="0" borderId="10" xfId="0" applyFont="1" applyFill="1" applyBorder="1" applyAlignment="1">
      <alignment horizontal="left" vertical="top" shrinkToFit="1"/>
    </xf>
    <xf numFmtId="0" fontId="5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 wrapText="1"/>
    </xf>
    <xf numFmtId="0" fontId="91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/>
    </xf>
    <xf numFmtId="0" fontId="91" fillId="0" borderId="0" xfId="0" applyFont="1" applyBorder="1" applyAlignment="1">
      <alignment horizontal="left" vertical="top"/>
    </xf>
    <xf numFmtId="0" fontId="16" fillId="0" borderId="10" xfId="53" applyFont="1" applyFill="1" applyBorder="1" applyAlignment="1">
      <alignment horizontal="left" vertical="top" wrapText="1"/>
      <protection/>
    </xf>
    <xf numFmtId="0" fontId="10" fillId="0" borderId="10" xfId="0" applyFont="1" applyFill="1" applyBorder="1" applyAlignment="1">
      <alignment horizontal="right" vertical="top" wrapText="1"/>
    </xf>
    <xf numFmtId="0" fontId="82" fillId="0" borderId="10" xfId="0" applyFont="1" applyBorder="1" applyAlignment="1">
      <alignment horizontal="left" vertical="top"/>
    </xf>
    <xf numFmtId="0" fontId="82" fillId="0" borderId="10" xfId="0" applyFont="1" applyBorder="1" applyAlignment="1">
      <alignment horizontal="left" vertical="top" wrapText="1"/>
    </xf>
    <xf numFmtId="0" fontId="82" fillId="0" borderId="0" xfId="0" applyFont="1" applyBorder="1" applyAlignment="1">
      <alignment horizontal="left" vertical="top"/>
    </xf>
    <xf numFmtId="0" fontId="81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82" fillId="0" borderId="14" xfId="0" applyFont="1" applyBorder="1" applyAlignment="1">
      <alignment horizontal="left" vertical="top" wrapText="1"/>
    </xf>
    <xf numFmtId="0" fontId="16" fillId="34" borderId="10" xfId="329" applyFont="1" applyFill="1" applyBorder="1" applyAlignment="1">
      <alignment horizontal="left" vertical="top" wrapText="1"/>
      <protection/>
    </xf>
    <xf numFmtId="0" fontId="82" fillId="34" borderId="10" xfId="0" applyFont="1" applyFill="1" applyBorder="1" applyAlignment="1">
      <alignment horizontal="left" vertical="top" wrapText="1"/>
    </xf>
    <xf numFmtId="0" fontId="16" fillId="34" borderId="10" xfId="220" applyFont="1" applyFill="1" applyBorder="1" applyAlignment="1">
      <alignment horizontal="left" vertical="top" wrapText="1"/>
      <protection/>
    </xf>
    <xf numFmtId="0" fontId="5" fillId="34" borderId="10" xfId="0" applyFont="1" applyFill="1" applyBorder="1" applyAlignment="1">
      <alignment horizontal="left" vertical="top" wrapText="1"/>
    </xf>
    <xf numFmtId="0" fontId="16" fillId="34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16" fillId="34" borderId="10" xfId="329" applyFont="1" applyFill="1" applyBorder="1" applyAlignment="1">
      <alignment horizontal="center" vertical="top"/>
      <protection/>
    </xf>
    <xf numFmtId="0" fontId="82" fillId="34" borderId="10" xfId="0" applyFont="1" applyFill="1" applyBorder="1" applyAlignment="1">
      <alignment horizontal="center" vertical="top"/>
    </xf>
    <xf numFmtId="0" fontId="16" fillId="34" borderId="14" xfId="0" applyFont="1" applyFill="1" applyBorder="1" applyAlignment="1">
      <alignment horizontal="center" vertical="top" wrapText="1"/>
    </xf>
    <xf numFmtId="0" fontId="82" fillId="34" borderId="14" xfId="0" applyFont="1" applyFill="1" applyBorder="1" applyAlignment="1">
      <alignment horizontal="center" vertical="top"/>
    </xf>
    <xf numFmtId="0" fontId="16" fillId="34" borderId="10" xfId="220" applyFont="1" applyFill="1" applyBorder="1" applyAlignment="1">
      <alignment horizontal="center" vertical="top" wrapText="1"/>
      <protection/>
    </xf>
    <xf numFmtId="0" fontId="16" fillId="34" borderId="14" xfId="0" applyFont="1" applyFill="1" applyBorder="1" applyAlignment="1">
      <alignment horizontal="center" vertical="top"/>
    </xf>
    <xf numFmtId="0" fontId="5" fillId="34" borderId="14" xfId="0" applyFont="1" applyFill="1" applyBorder="1" applyAlignment="1">
      <alignment horizontal="center" vertical="top"/>
    </xf>
    <xf numFmtId="0" fontId="16" fillId="34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/>
    </xf>
    <xf numFmtId="0" fontId="16" fillId="34" borderId="10" xfId="0" applyFont="1" applyFill="1" applyBorder="1" applyAlignment="1">
      <alignment horizontal="center" vertical="top" shrinkToFit="1"/>
    </xf>
    <xf numFmtId="0" fontId="5" fillId="34" borderId="10" xfId="0" applyFont="1" applyFill="1" applyBorder="1" applyAlignment="1">
      <alignment horizontal="center" vertical="top"/>
    </xf>
    <xf numFmtId="0" fontId="5" fillId="34" borderId="14" xfId="0" applyFont="1" applyFill="1" applyBorder="1" applyAlignment="1">
      <alignment horizontal="center" vertical="top" wrapText="1"/>
    </xf>
    <xf numFmtId="0" fontId="16" fillId="34" borderId="10" xfId="365" applyFont="1" applyFill="1" applyBorder="1" applyAlignment="1">
      <alignment horizontal="center" vertical="top" wrapText="1"/>
      <protection/>
    </xf>
    <xf numFmtId="0" fontId="5" fillId="34" borderId="10" xfId="225" applyFont="1" applyFill="1" applyBorder="1" applyAlignment="1">
      <alignment horizontal="center" vertical="top"/>
      <protection/>
    </xf>
    <xf numFmtId="0" fontId="82" fillId="34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 wrapText="1"/>
    </xf>
    <xf numFmtId="10" fontId="16" fillId="34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 applyProtection="1">
      <alignment horizontal="center" vertical="top"/>
      <protection locked="0"/>
    </xf>
    <xf numFmtId="10" fontId="10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82" fillId="34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179" fontId="16" fillId="0" borderId="10" xfId="0" applyNumberFormat="1" applyFont="1" applyBorder="1" applyAlignment="1">
      <alignment horizontal="center" vertical="top" wrapText="1"/>
    </xf>
    <xf numFmtId="0" fontId="82" fillId="0" borderId="10" xfId="0" applyFont="1" applyBorder="1" applyAlignment="1">
      <alignment horizontal="center"/>
    </xf>
    <xf numFmtId="0" fontId="16" fillId="0" borderId="14" xfId="413" applyFont="1" applyFill="1" applyBorder="1" applyAlignment="1">
      <alignment horizontal="center" vertical="center"/>
      <protection/>
    </xf>
    <xf numFmtId="0" fontId="82" fillId="0" borderId="14" xfId="0" applyFont="1" applyBorder="1" applyAlignment="1">
      <alignment horizontal="center" vertical="center"/>
    </xf>
    <xf numFmtId="0" fontId="16" fillId="0" borderId="14" xfId="0" applyFont="1" applyFill="1" applyBorder="1" applyAlignment="1">
      <alignment horizontal="center"/>
    </xf>
    <xf numFmtId="0" fontId="82" fillId="0" borderId="14" xfId="0" applyFont="1" applyBorder="1" applyAlignment="1">
      <alignment horizontal="center"/>
    </xf>
    <xf numFmtId="10" fontId="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 wrapText="1"/>
    </xf>
    <xf numFmtId="10" fontId="16" fillId="0" borderId="10" xfId="0" applyNumberFormat="1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16" fillId="0" borderId="10" xfId="110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/>
    </xf>
    <xf numFmtId="0" fontId="90" fillId="0" borderId="10" xfId="0" applyFont="1" applyBorder="1" applyAlignment="1">
      <alignment/>
    </xf>
    <xf numFmtId="0" fontId="0" fillId="0" borderId="0" xfId="0" applyBorder="1" applyAlignment="1">
      <alignment wrapText="1"/>
    </xf>
    <xf numFmtId="0" fontId="90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10" fontId="71" fillId="0" borderId="10" xfId="0" applyNumberFormat="1" applyFont="1" applyBorder="1" applyAlignment="1">
      <alignment horizontal="center" vertical="center"/>
    </xf>
    <xf numFmtId="10" fontId="90" fillId="0" borderId="10" xfId="0" applyNumberFormat="1" applyFont="1" applyBorder="1" applyAlignment="1">
      <alignment horizontal="center" vertical="center"/>
    </xf>
    <xf numFmtId="0" fontId="10" fillId="0" borderId="10" xfId="111" applyFont="1" applyFill="1" applyBorder="1" applyAlignment="1">
      <alignment horizontal="left" vertical="top" wrapText="1"/>
      <protection/>
    </xf>
    <xf numFmtId="0" fontId="10" fillId="0" borderId="10" xfId="318" applyFont="1" applyFill="1" applyBorder="1" applyAlignment="1">
      <alignment horizontal="left" vertical="top" wrapText="1"/>
      <protection/>
    </xf>
    <xf numFmtId="0" fontId="10" fillId="0" borderId="10" xfId="309" applyFont="1" applyFill="1" applyBorder="1" applyAlignment="1">
      <alignment horizontal="left" vertical="top" wrapText="1"/>
      <protection/>
    </xf>
    <xf numFmtId="0" fontId="16" fillId="0" borderId="10" xfId="111" applyFont="1" applyFill="1" applyBorder="1" applyAlignment="1">
      <alignment horizontal="left" vertical="top" wrapText="1"/>
      <protection/>
    </xf>
    <xf numFmtId="0" fontId="16" fillId="0" borderId="10" xfId="318" applyFont="1" applyFill="1" applyBorder="1" applyAlignment="1">
      <alignment horizontal="left" vertical="top" wrapText="1"/>
      <protection/>
    </xf>
    <xf numFmtId="0" fontId="16" fillId="0" borderId="10" xfId="309" applyFont="1" applyFill="1" applyBorder="1" applyAlignment="1">
      <alignment horizontal="left" vertical="top" wrapText="1"/>
      <protection/>
    </xf>
    <xf numFmtId="0" fontId="93" fillId="0" borderId="10" xfId="0" applyFont="1" applyBorder="1" applyAlignment="1">
      <alignment horizontal="left" vertical="top" wrapText="1"/>
    </xf>
    <xf numFmtId="0" fontId="16" fillId="0" borderId="10" xfId="111" applyNumberFormat="1" applyFont="1" applyFill="1" applyBorder="1" applyAlignment="1">
      <alignment horizontal="left" vertical="top" wrapText="1"/>
      <protection/>
    </xf>
    <xf numFmtId="0" fontId="0" fillId="34" borderId="0" xfId="0" applyFill="1" applyBorder="1" applyAlignment="1">
      <alignment/>
    </xf>
    <xf numFmtId="0" fontId="10" fillId="0" borderId="10" xfId="309" applyFont="1" applyFill="1" applyBorder="1" applyAlignment="1">
      <alignment horizontal="center" vertical="center" wrapText="1"/>
      <protection/>
    </xf>
    <xf numFmtId="0" fontId="16" fillId="0" borderId="10" xfId="309" applyFont="1" applyFill="1" applyBorder="1" applyAlignment="1">
      <alignment horizontal="center" vertical="center" wrapText="1"/>
      <protection/>
    </xf>
    <xf numFmtId="0" fontId="10" fillId="35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318" applyFont="1" applyFill="1" applyBorder="1" applyAlignment="1">
      <alignment horizontal="center" vertical="center" wrapText="1"/>
      <protection/>
    </xf>
    <xf numFmtId="0" fontId="16" fillId="34" borderId="1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7" fillId="0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top" wrapText="1"/>
    </xf>
    <xf numFmtId="1" fontId="34" fillId="0" borderId="10" xfId="0" applyNumberFormat="1" applyFont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top" wrapText="1"/>
    </xf>
    <xf numFmtId="10" fontId="11" fillId="0" borderId="0" xfId="0" applyNumberFormat="1" applyFont="1" applyFill="1" applyBorder="1" applyAlignment="1">
      <alignment horizontal="center" vertical="top" wrapText="1"/>
    </xf>
    <xf numFmtId="179" fontId="42" fillId="0" borderId="10" xfId="0" applyNumberFormat="1" applyFont="1" applyFill="1" applyBorder="1" applyAlignment="1">
      <alignment horizontal="center" vertical="center"/>
    </xf>
    <xf numFmtId="179" fontId="34" fillId="0" borderId="10" xfId="0" applyNumberFormat="1" applyFont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center" wrapText="1"/>
    </xf>
    <xf numFmtId="179" fontId="34" fillId="0" borderId="10" xfId="0" applyNumberFormat="1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34" fillId="0" borderId="10" xfId="334" applyFont="1" applyFill="1" applyBorder="1" applyAlignment="1">
      <alignment horizontal="center" vertical="center" wrapText="1"/>
      <protection/>
    </xf>
    <xf numFmtId="179" fontId="34" fillId="0" borderId="10" xfId="334" applyNumberFormat="1" applyFont="1" applyFill="1" applyBorder="1" applyAlignment="1">
      <alignment horizontal="center" vertical="center" wrapText="1"/>
      <protection/>
    </xf>
    <xf numFmtId="0" fontId="34" fillId="0" borderId="10" xfId="0" applyFont="1" applyBorder="1" applyAlignment="1">
      <alignment horizontal="left" vertical="top" wrapText="1"/>
    </xf>
    <xf numFmtId="0" fontId="34" fillId="0" borderId="10" xfId="0" applyFont="1" applyBorder="1" applyAlignment="1">
      <alignment horizontal="center" vertical="center" wrapText="1"/>
    </xf>
    <xf numFmtId="179" fontId="34" fillId="0" borderId="10" xfId="0" applyNumberFormat="1" applyFont="1" applyBorder="1" applyAlignment="1">
      <alignment horizontal="center" vertical="center" wrapText="1"/>
    </xf>
    <xf numFmtId="1" fontId="34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9" fontId="11" fillId="0" borderId="10" xfId="0" applyNumberFormat="1" applyFont="1" applyFill="1" applyBorder="1" applyAlignment="1">
      <alignment horizontal="center" vertical="center" wrapText="1"/>
    </xf>
    <xf numFmtId="0" fontId="16" fillId="0" borderId="10" xfId="334" applyFont="1" applyFill="1" applyBorder="1" applyAlignment="1">
      <alignment horizontal="center" vertical="center" wrapText="1"/>
      <protection/>
    </xf>
    <xf numFmtId="2" fontId="16" fillId="0" borderId="10" xfId="0" applyNumberFormat="1" applyFont="1" applyBorder="1" applyAlignment="1">
      <alignment horizontal="center" vertical="center" wrapText="1"/>
    </xf>
    <xf numFmtId="0" fontId="16" fillId="0" borderId="10" xfId="317" applyFont="1" applyFill="1" applyBorder="1" applyAlignment="1">
      <alignment horizontal="center" vertical="center" wrapText="1"/>
      <protection/>
    </xf>
    <xf numFmtId="179" fontId="16" fillId="0" borderId="10" xfId="0" applyNumberFormat="1" applyFont="1" applyBorder="1" applyAlignment="1">
      <alignment horizontal="center" vertical="center" wrapText="1"/>
    </xf>
    <xf numFmtId="179" fontId="16" fillId="0" borderId="10" xfId="0" applyNumberFormat="1" applyFont="1" applyFill="1" applyBorder="1" applyAlignment="1">
      <alignment horizontal="center" vertical="center"/>
    </xf>
    <xf numFmtId="179" fontId="16" fillId="0" borderId="10" xfId="317" applyNumberFormat="1" applyFont="1" applyFill="1" applyBorder="1" applyAlignment="1">
      <alignment horizontal="center" vertical="center" wrapText="1"/>
      <protection/>
    </xf>
    <xf numFmtId="179" fontId="16" fillId="0" borderId="10" xfId="0" applyNumberFormat="1" applyFont="1" applyFill="1" applyBorder="1" applyAlignment="1">
      <alignment horizontal="center" vertical="center" wrapText="1"/>
    </xf>
    <xf numFmtId="179" fontId="16" fillId="0" borderId="10" xfId="334" applyNumberFormat="1" applyFont="1" applyFill="1" applyBorder="1" applyAlignment="1">
      <alignment horizontal="center" vertical="center" wrapText="1"/>
      <protection/>
    </xf>
    <xf numFmtId="0" fontId="16" fillId="0" borderId="14" xfId="0" applyFont="1" applyBorder="1" applyAlignment="1">
      <alignment horizontal="left" vertical="top" wrapText="1"/>
    </xf>
    <xf numFmtId="1" fontId="16" fillId="0" borderId="10" xfId="0" applyNumberFormat="1" applyFont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94" fillId="0" borderId="10" xfId="0" applyFont="1" applyFill="1" applyBorder="1" applyAlignment="1">
      <alignment horizontal="center" vertical="center" wrapText="1"/>
    </xf>
    <xf numFmtId="0" fontId="94" fillId="0" borderId="10" xfId="0" applyFont="1" applyFill="1" applyBorder="1" applyAlignment="1">
      <alignment horizontal="center" vertical="center"/>
    </xf>
    <xf numFmtId="0" fontId="94" fillId="0" borderId="10" xfId="0" applyNumberFormat="1" applyFont="1" applyFill="1" applyBorder="1" applyAlignment="1">
      <alignment horizontal="center" vertical="center" wrapText="1"/>
    </xf>
    <xf numFmtId="0" fontId="16" fillId="0" borderId="10" xfId="365" applyFont="1" applyFill="1" applyBorder="1" applyAlignment="1">
      <alignment horizontal="center" vertical="center" wrapText="1"/>
      <protection/>
    </xf>
    <xf numFmtId="0" fontId="16" fillId="0" borderId="10" xfId="390" applyFont="1" applyFill="1" applyBorder="1" applyAlignment="1">
      <alignment horizontal="center" vertical="center"/>
      <protection/>
    </xf>
    <xf numFmtId="0" fontId="27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top" wrapText="1"/>
    </xf>
    <xf numFmtId="0" fontId="16" fillId="0" borderId="18" xfId="0" applyFont="1" applyFill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71" fillId="0" borderId="10" xfId="0" applyFont="1" applyBorder="1" applyAlignment="1">
      <alignment horizontal="right"/>
    </xf>
    <xf numFmtId="0" fontId="81" fillId="0" borderId="10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7" fillId="34" borderId="14" xfId="0" applyFont="1" applyFill="1" applyBorder="1" applyAlignment="1">
      <alignment vertical="top" wrapText="1"/>
    </xf>
    <xf numFmtId="0" fontId="7" fillId="34" borderId="14" xfId="0" applyFont="1" applyFill="1" applyBorder="1" applyAlignment="1">
      <alignment horizontal="center" vertical="top" wrapText="1"/>
    </xf>
    <xf numFmtId="0" fontId="16" fillId="34" borderId="10" xfId="350" applyFont="1" applyFill="1" applyBorder="1" applyAlignment="1">
      <alignment horizontal="center" vertical="center" wrapText="1"/>
      <protection/>
    </xf>
    <xf numFmtId="0" fontId="16" fillId="0" borderId="10" xfId="394" applyFont="1" applyFill="1" applyBorder="1" applyAlignment="1">
      <alignment horizontal="center" vertical="center"/>
      <protection/>
    </xf>
    <xf numFmtId="10" fontId="10" fillId="0" borderId="10" xfId="0" applyNumberFormat="1" applyFont="1" applyBorder="1" applyAlignment="1">
      <alignment horizontal="center" vertical="top" wrapText="1"/>
    </xf>
    <xf numFmtId="10" fontId="16" fillId="0" borderId="10" xfId="0" applyNumberFormat="1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right" vertical="top" wrapText="1"/>
    </xf>
    <xf numFmtId="0" fontId="10" fillId="0" borderId="18" xfId="0" applyFont="1" applyFill="1" applyBorder="1" applyAlignment="1">
      <alignment horizontal="left" vertical="top" wrapText="1"/>
    </xf>
    <xf numFmtId="0" fontId="16" fillId="0" borderId="10" xfId="353" applyFont="1" applyFill="1" applyBorder="1" applyAlignment="1">
      <alignment horizontal="center" vertical="center" wrapText="1"/>
      <protection/>
    </xf>
    <xf numFmtId="179" fontId="10" fillId="0" borderId="10" xfId="0" applyNumberFormat="1" applyFont="1" applyBorder="1" applyAlignment="1">
      <alignment horizontal="center" vertical="top" wrapText="1"/>
    </xf>
    <xf numFmtId="0" fontId="35" fillId="0" borderId="10" xfId="0" applyFont="1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left" vertical="top" wrapText="1"/>
    </xf>
    <xf numFmtId="0" fontId="95" fillId="0" borderId="10" xfId="0" applyFont="1" applyBorder="1" applyAlignment="1">
      <alignment horizontal="center" vertical="center"/>
    </xf>
    <xf numFmtId="0" fontId="82" fillId="0" borderId="10" xfId="0" applyFont="1" applyBorder="1" applyAlignment="1">
      <alignment/>
    </xf>
    <xf numFmtId="49" fontId="81" fillId="0" borderId="10" xfId="0" applyNumberFormat="1" applyFont="1" applyBorder="1" applyAlignment="1">
      <alignment horizontal="center" vertical="center"/>
    </xf>
    <xf numFmtId="49" fontId="82" fillId="0" borderId="10" xfId="0" applyNumberFormat="1" applyFont="1" applyBorder="1" applyAlignment="1">
      <alignment horizontal="center" vertical="center"/>
    </xf>
    <xf numFmtId="0" fontId="82" fillId="0" borderId="10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center" wrapText="1"/>
    </xf>
    <xf numFmtId="0" fontId="16" fillId="34" borderId="10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81" fillId="0" borderId="10" xfId="0" applyFont="1" applyBorder="1" applyAlignment="1">
      <alignment horizontal="center" wrapText="1"/>
    </xf>
    <xf numFmtId="179" fontId="16" fillId="34" borderId="10" xfId="0" applyNumberFormat="1" applyFont="1" applyFill="1" applyBorder="1" applyAlignment="1">
      <alignment horizontal="center" vertical="top" wrapText="1"/>
    </xf>
    <xf numFmtId="179" fontId="16" fillId="34" borderId="10" xfId="329" applyNumberFormat="1" applyFont="1" applyFill="1" applyBorder="1" applyAlignment="1">
      <alignment horizontal="center" vertical="top"/>
      <protection/>
    </xf>
    <xf numFmtId="179" fontId="82" fillId="34" borderId="10" xfId="0" applyNumberFormat="1" applyFont="1" applyFill="1" applyBorder="1" applyAlignment="1">
      <alignment horizontal="center" vertical="top"/>
    </xf>
    <xf numFmtId="179" fontId="82" fillId="34" borderId="14" xfId="0" applyNumberFormat="1" applyFont="1" applyFill="1" applyBorder="1" applyAlignment="1">
      <alignment horizontal="center" vertical="top"/>
    </xf>
    <xf numFmtId="179" fontId="16" fillId="34" borderId="14" xfId="0" applyNumberFormat="1" applyFont="1" applyFill="1" applyBorder="1" applyAlignment="1">
      <alignment horizontal="center" vertical="top" wrapText="1"/>
    </xf>
    <xf numFmtId="179" fontId="5" fillId="33" borderId="10" xfId="0" applyNumberFormat="1" applyFont="1" applyFill="1" applyBorder="1" applyAlignment="1">
      <alignment horizontal="center" vertical="top"/>
    </xf>
    <xf numFmtId="179" fontId="16" fillId="34" borderId="10" xfId="0" applyNumberFormat="1" applyFont="1" applyFill="1" applyBorder="1" applyAlignment="1">
      <alignment horizontal="center" vertical="top"/>
    </xf>
    <xf numFmtId="0" fontId="3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2" fontId="6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 shrinkToFit="1"/>
    </xf>
    <xf numFmtId="0" fontId="16" fillId="34" borderId="10" xfId="329" applyFont="1" applyFill="1" applyBorder="1" applyAlignment="1">
      <alignment horizontal="center" vertical="center" wrapText="1"/>
      <protection/>
    </xf>
    <xf numFmtId="0" fontId="10" fillId="34" borderId="10" xfId="365" applyFont="1" applyFill="1" applyBorder="1" applyAlignment="1">
      <alignment horizontal="center" vertical="center" wrapText="1"/>
      <protection/>
    </xf>
    <xf numFmtId="0" fontId="16" fillId="34" borderId="10" xfId="220" applyFont="1" applyFill="1" applyBorder="1" applyAlignment="1">
      <alignment horizontal="center" vertical="center" wrapText="1"/>
      <protection/>
    </xf>
    <xf numFmtId="0" fontId="16" fillId="34" borderId="10" xfId="0" applyNumberFormat="1" applyFont="1" applyFill="1" applyBorder="1" applyAlignment="1">
      <alignment horizontal="center" vertical="center" wrapText="1"/>
    </xf>
    <xf numFmtId="0" fontId="6" fillId="34" borderId="10" xfId="225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81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top" wrapText="1"/>
    </xf>
    <xf numFmtId="10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34" fillId="0" borderId="10" xfId="108" applyFont="1" applyFill="1" applyBorder="1" applyAlignment="1">
      <alignment horizontal="center" vertical="center" wrapText="1"/>
      <protection/>
    </xf>
    <xf numFmtId="0" fontId="17" fillId="34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textRotation="90" wrapText="1"/>
    </xf>
    <xf numFmtId="179" fontId="6" fillId="0" borderId="10" xfId="0" applyNumberFormat="1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179" fontId="81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/>
    </xf>
    <xf numFmtId="9" fontId="3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34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17" fillId="0" borderId="14" xfId="0" applyFont="1" applyBorder="1" applyAlignment="1">
      <alignment vertical="center" wrapText="1"/>
    </xf>
    <xf numFmtId="179" fontId="11" fillId="0" borderId="10" xfId="0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top" wrapText="1"/>
    </xf>
    <xf numFmtId="0" fontId="17" fillId="0" borderId="25" xfId="0" applyFont="1" applyBorder="1" applyAlignment="1">
      <alignment horizontal="center" vertical="top" wrapText="1"/>
    </xf>
    <xf numFmtId="179" fontId="4" fillId="0" borderId="10" xfId="0" applyNumberFormat="1" applyFont="1" applyFill="1" applyBorder="1" applyAlignment="1">
      <alignment horizontal="center" vertical="center" wrapText="1"/>
    </xf>
    <xf numFmtId="179" fontId="34" fillId="0" borderId="26" xfId="0" applyNumberFormat="1" applyFont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82" fillId="36" borderId="10" xfId="0" applyFont="1" applyFill="1" applyBorder="1" applyAlignment="1">
      <alignment horizontal="left" vertical="top" wrapText="1"/>
    </xf>
    <xf numFmtId="0" fontId="95" fillId="0" borderId="0" xfId="0" applyFont="1" applyAlignment="1">
      <alignment/>
    </xf>
    <xf numFmtId="0" fontId="95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71" fillId="0" borderId="0" xfId="0" applyFont="1" applyAlignment="1">
      <alignment/>
    </xf>
    <xf numFmtId="0" fontId="8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82" fillId="0" borderId="0" xfId="0" applyFont="1" applyAlignment="1">
      <alignment/>
    </xf>
    <xf numFmtId="0" fontId="16" fillId="31" borderId="10" xfId="0" applyFont="1" applyFill="1" applyBorder="1" applyAlignment="1">
      <alignment horizontal="left" vertical="top" wrapText="1"/>
    </xf>
    <xf numFmtId="0" fontId="10" fillId="31" borderId="10" xfId="0" applyFont="1" applyFill="1" applyBorder="1" applyAlignment="1">
      <alignment horizontal="left" vertical="top" wrapText="1"/>
    </xf>
    <xf numFmtId="3" fontId="82" fillId="31" borderId="10" xfId="0" applyNumberFormat="1" applyFont="1" applyFill="1" applyBorder="1" applyAlignment="1">
      <alignment horizontal="left" vertical="top" wrapText="1"/>
    </xf>
    <xf numFmtId="0" fontId="16" fillId="6" borderId="10" xfId="0" applyFont="1" applyFill="1" applyBorder="1" applyAlignment="1">
      <alignment horizontal="left" vertical="top" wrapText="1"/>
    </xf>
    <xf numFmtId="0" fontId="10" fillId="6" borderId="10" xfId="0" applyFont="1" applyFill="1" applyBorder="1" applyAlignment="1">
      <alignment horizontal="left" vertical="top" wrapText="1"/>
    </xf>
    <xf numFmtId="16" fontId="82" fillId="6" borderId="10" xfId="0" applyNumberFormat="1" applyFont="1" applyFill="1" applyBorder="1" applyAlignment="1">
      <alignment horizontal="left" vertical="top" wrapText="1"/>
    </xf>
    <xf numFmtId="0" fontId="82" fillId="6" borderId="10" xfId="0" applyFont="1" applyFill="1" applyBorder="1" applyAlignment="1">
      <alignment horizontal="left" vertical="top" wrapText="1"/>
    </xf>
    <xf numFmtId="0" fontId="16" fillId="26" borderId="10" xfId="0" applyFont="1" applyFill="1" applyBorder="1" applyAlignment="1">
      <alignment horizontal="left" vertical="top" wrapText="1"/>
    </xf>
    <xf numFmtId="0" fontId="10" fillId="26" borderId="10" xfId="0" applyFont="1" applyFill="1" applyBorder="1" applyAlignment="1">
      <alignment horizontal="left" vertical="top" wrapText="1"/>
    </xf>
    <xf numFmtId="0" fontId="82" fillId="7" borderId="10" xfId="0" applyFont="1" applyFill="1" applyBorder="1" applyAlignment="1">
      <alignment/>
    </xf>
    <xf numFmtId="0" fontId="16" fillId="7" borderId="10" xfId="0" applyFont="1" applyFill="1" applyBorder="1" applyAlignment="1">
      <alignment horizontal="left" vertical="top" wrapText="1"/>
    </xf>
    <xf numFmtId="0" fontId="10" fillId="7" borderId="10" xfId="0" applyFont="1" applyFill="1" applyBorder="1" applyAlignment="1">
      <alignment horizontal="left" vertical="top" wrapText="1"/>
    </xf>
    <xf numFmtId="0" fontId="16" fillId="4" borderId="10" xfId="0" applyFont="1" applyFill="1" applyBorder="1" applyAlignment="1">
      <alignment horizontal="left" vertical="top" wrapText="1"/>
    </xf>
    <xf numFmtId="0" fontId="10" fillId="4" borderId="10" xfId="0" applyFont="1" applyFill="1" applyBorder="1" applyAlignment="1">
      <alignment horizontal="left" vertical="top" wrapText="1"/>
    </xf>
    <xf numFmtId="0" fontId="82" fillId="4" borderId="10" xfId="0" applyFont="1" applyFill="1" applyBorder="1" applyAlignment="1">
      <alignment/>
    </xf>
    <xf numFmtId="0" fontId="82" fillId="5" borderId="10" xfId="0" applyFont="1" applyFill="1" applyBorder="1" applyAlignment="1">
      <alignment vertical="top"/>
    </xf>
    <xf numFmtId="0" fontId="82" fillId="5" borderId="10" xfId="0" applyFont="1" applyFill="1" applyBorder="1" applyAlignment="1">
      <alignment vertical="top" wrapText="1"/>
    </xf>
    <xf numFmtId="0" fontId="82" fillId="5" borderId="10" xfId="0" applyFont="1" applyFill="1" applyBorder="1" applyAlignment="1">
      <alignment horizontal="center" vertical="top" wrapText="1"/>
    </xf>
    <xf numFmtId="0" fontId="82" fillId="5" borderId="10" xfId="0" applyFont="1" applyFill="1" applyBorder="1" applyAlignment="1">
      <alignment wrapText="1"/>
    </xf>
    <xf numFmtId="0" fontId="91" fillId="37" borderId="10" xfId="0" applyFont="1" applyFill="1" applyBorder="1" applyAlignment="1">
      <alignment horizontal="left" vertical="top" wrapText="1"/>
    </xf>
    <xf numFmtId="0" fontId="16" fillId="37" borderId="10" xfId="0" applyFont="1" applyFill="1" applyBorder="1" applyAlignment="1">
      <alignment horizontal="left" vertical="top" wrapText="1"/>
    </xf>
    <xf numFmtId="0" fontId="10" fillId="37" borderId="10" xfId="0" applyFont="1" applyFill="1" applyBorder="1" applyAlignment="1">
      <alignment horizontal="left" vertical="top" wrapText="1"/>
    </xf>
    <xf numFmtId="16" fontId="91" fillId="37" borderId="10" xfId="0" applyNumberFormat="1" applyFont="1" applyFill="1" applyBorder="1" applyAlignment="1">
      <alignment horizontal="left" vertical="top" wrapText="1"/>
    </xf>
    <xf numFmtId="0" fontId="16" fillId="2" borderId="10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82" fillId="2" borderId="10" xfId="0" applyFont="1" applyFill="1" applyBorder="1" applyAlignment="1">
      <alignment horizontal="left" vertical="top" wrapText="1"/>
    </xf>
    <xf numFmtId="0" fontId="82" fillId="2" borderId="10" xfId="0" applyNumberFormat="1" applyFont="1" applyFill="1" applyBorder="1" applyAlignment="1">
      <alignment horizontal="left" vertical="top" wrapText="1"/>
    </xf>
    <xf numFmtId="16" fontId="82" fillId="2" borderId="10" xfId="0" applyNumberFormat="1" applyFont="1" applyFill="1" applyBorder="1" applyAlignment="1">
      <alignment horizontal="left" vertical="top" wrapText="1"/>
    </xf>
    <xf numFmtId="0" fontId="16" fillId="38" borderId="10" xfId="0" applyFont="1" applyFill="1" applyBorder="1" applyAlignment="1">
      <alignment horizontal="left" vertical="top" wrapText="1"/>
    </xf>
    <xf numFmtId="0" fontId="10" fillId="38" borderId="10" xfId="0" applyFont="1" applyFill="1" applyBorder="1" applyAlignment="1">
      <alignment horizontal="left" vertical="top" wrapText="1"/>
    </xf>
    <xf numFmtId="0" fontId="82" fillId="38" borderId="10" xfId="0" applyFont="1" applyFill="1" applyBorder="1" applyAlignment="1">
      <alignment horizontal="left" vertical="top" wrapText="1"/>
    </xf>
    <xf numFmtId="0" fontId="5" fillId="38" borderId="10" xfId="0" applyFont="1" applyFill="1" applyBorder="1" applyAlignment="1">
      <alignment horizontal="left" vertical="top" wrapText="1"/>
    </xf>
    <xf numFmtId="0" fontId="16" fillId="39" borderId="10" xfId="0" applyFont="1" applyFill="1" applyBorder="1" applyAlignment="1">
      <alignment horizontal="left" vertical="top" wrapText="1"/>
    </xf>
    <xf numFmtId="0" fontId="10" fillId="39" borderId="10" xfId="0" applyFont="1" applyFill="1" applyBorder="1" applyAlignment="1">
      <alignment horizontal="left" vertical="top" wrapText="1"/>
    </xf>
    <xf numFmtId="0" fontId="82" fillId="39" borderId="10" xfId="0" applyFont="1" applyFill="1" applyBorder="1" applyAlignment="1">
      <alignment horizontal="left" vertical="top" wrapText="1"/>
    </xf>
    <xf numFmtId="0" fontId="16" fillId="40" borderId="10" xfId="0" applyFont="1" applyFill="1" applyBorder="1" applyAlignment="1">
      <alignment horizontal="left" vertical="top" wrapText="1"/>
    </xf>
    <xf numFmtId="0" fontId="10" fillId="40" borderId="10" xfId="0" applyFont="1" applyFill="1" applyBorder="1" applyAlignment="1">
      <alignment horizontal="left" vertical="top" wrapText="1"/>
    </xf>
    <xf numFmtId="0" fontId="82" fillId="40" borderId="10" xfId="0" applyFont="1" applyFill="1" applyBorder="1" applyAlignment="1">
      <alignment horizontal="left" vertical="top"/>
    </xf>
    <xf numFmtId="0" fontId="82" fillId="40" borderId="10" xfId="0" applyFont="1" applyFill="1" applyBorder="1" applyAlignment="1">
      <alignment horizontal="left" vertical="top" wrapText="1"/>
    </xf>
    <xf numFmtId="0" fontId="5" fillId="40" borderId="10" xfId="0" applyFont="1" applyFill="1" applyBorder="1" applyAlignment="1">
      <alignment horizontal="left" vertical="top" wrapText="1"/>
    </xf>
    <xf numFmtId="0" fontId="82" fillId="26" borderId="10" xfId="0" applyFont="1" applyFill="1" applyBorder="1" applyAlignment="1">
      <alignment horizontal="left" vertical="top" wrapText="1"/>
    </xf>
    <xf numFmtId="0" fontId="91" fillId="26" borderId="10" xfId="0" applyFont="1" applyFill="1" applyBorder="1" applyAlignment="1">
      <alignment horizontal="left" vertical="top" wrapText="1"/>
    </xf>
    <xf numFmtId="0" fontId="82" fillId="7" borderId="10" xfId="0" applyFont="1" applyFill="1" applyBorder="1" applyAlignment="1">
      <alignment wrapText="1"/>
    </xf>
    <xf numFmtId="0" fontId="82" fillId="4" borderId="10" xfId="0" applyFont="1" applyFill="1" applyBorder="1" applyAlignment="1">
      <alignment wrapText="1"/>
    </xf>
    <xf numFmtId="0" fontId="82" fillId="5" borderId="10" xfId="0" applyFont="1" applyFill="1" applyBorder="1" applyAlignment="1">
      <alignment horizontal="left" vertical="top" wrapText="1"/>
    </xf>
    <xf numFmtId="0" fontId="16" fillId="0" borderId="10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82" fillId="0" borderId="27" xfId="0" applyFont="1" applyBorder="1" applyAlignment="1">
      <alignment horizontal="center" vertical="center" wrapText="1"/>
    </xf>
    <xf numFmtId="0" fontId="82" fillId="0" borderId="27" xfId="0" applyFont="1" applyBorder="1" applyAlignment="1">
      <alignment vertical="center" wrapText="1"/>
    </xf>
    <xf numFmtId="0" fontId="16" fillId="0" borderId="14" xfId="0" applyFont="1" applyBorder="1" applyAlignment="1">
      <alignment horizontal="left" vertical="center" wrapText="1"/>
    </xf>
    <xf numFmtId="0" fontId="82" fillId="0" borderId="10" xfId="0" applyFont="1" applyBorder="1" applyAlignment="1">
      <alignment vertical="top"/>
    </xf>
    <xf numFmtId="0" fontId="16" fillId="36" borderId="10" xfId="0" applyFont="1" applyFill="1" applyBorder="1" applyAlignment="1">
      <alignment horizontal="left" vertical="top" wrapText="1"/>
    </xf>
    <xf numFmtId="3" fontId="82" fillId="36" borderId="10" xfId="0" applyNumberFormat="1" applyFont="1" applyFill="1" applyBorder="1" applyAlignment="1">
      <alignment horizontal="left" vertical="top" wrapText="1"/>
    </xf>
    <xf numFmtId="16" fontId="82" fillId="39" borderId="10" xfId="0" applyNumberFormat="1" applyFont="1" applyFill="1" applyBorder="1" applyAlignment="1">
      <alignment horizontal="left" vertical="top" wrapText="1"/>
    </xf>
    <xf numFmtId="0" fontId="16" fillId="41" borderId="18" xfId="0" applyFont="1" applyFill="1" applyBorder="1" applyAlignment="1">
      <alignment horizontal="left" vertical="top" wrapText="1"/>
    </xf>
    <xf numFmtId="0" fontId="16" fillId="41" borderId="10" xfId="0" applyFont="1" applyFill="1" applyBorder="1" applyAlignment="1">
      <alignment horizontal="left" vertical="top" wrapText="1"/>
    </xf>
    <xf numFmtId="0" fontId="16" fillId="41" borderId="14" xfId="0" applyFont="1" applyFill="1" applyBorder="1" applyAlignment="1">
      <alignment horizontal="left" vertical="top" wrapText="1"/>
    </xf>
    <xf numFmtId="0" fontId="16" fillId="42" borderId="10" xfId="0" applyFont="1" applyFill="1" applyBorder="1" applyAlignment="1">
      <alignment horizontal="left" vertical="top" wrapText="1"/>
    </xf>
    <xf numFmtId="0" fontId="82" fillId="42" borderId="10" xfId="0" applyFont="1" applyFill="1" applyBorder="1" applyAlignment="1">
      <alignment horizontal="left" vertical="top" wrapText="1"/>
    </xf>
    <xf numFmtId="0" fontId="16" fillId="3" borderId="10" xfId="0" applyFont="1" applyFill="1" applyBorder="1" applyAlignment="1">
      <alignment horizontal="left" vertical="top" wrapText="1"/>
    </xf>
    <xf numFmtId="0" fontId="82" fillId="3" borderId="10" xfId="0" applyFont="1" applyFill="1" applyBorder="1" applyAlignment="1">
      <alignment horizontal="left" vertical="top" wrapText="1"/>
    </xf>
    <xf numFmtId="0" fontId="16" fillId="43" borderId="10" xfId="0" applyFont="1" applyFill="1" applyBorder="1" applyAlignment="1">
      <alignment horizontal="left" vertical="top" wrapText="1"/>
    </xf>
    <xf numFmtId="0" fontId="82" fillId="43" borderId="10" xfId="0" applyFont="1" applyFill="1" applyBorder="1" applyAlignment="1">
      <alignment horizontal="left" vertical="top" wrapText="1"/>
    </xf>
    <xf numFmtId="0" fontId="82" fillId="0" borderId="0" xfId="0" applyFont="1" applyAlignment="1">
      <alignment wrapText="1"/>
    </xf>
    <xf numFmtId="0" fontId="82" fillId="0" borderId="14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wrapText="1"/>
    </xf>
    <xf numFmtId="0" fontId="82" fillId="0" borderId="15" xfId="0" applyFont="1" applyBorder="1" applyAlignment="1">
      <alignment horizontal="center" wrapText="1"/>
    </xf>
    <xf numFmtId="0" fontId="82" fillId="0" borderId="28" xfId="0" applyFont="1" applyBorder="1" applyAlignment="1">
      <alignment horizontal="center" wrapText="1"/>
    </xf>
    <xf numFmtId="0" fontId="82" fillId="0" borderId="19" xfId="0" applyFont="1" applyBorder="1" applyAlignment="1">
      <alignment horizontal="center" wrapText="1"/>
    </xf>
    <xf numFmtId="0" fontId="82" fillId="0" borderId="18" xfId="0" applyFont="1" applyBorder="1" applyAlignment="1">
      <alignment horizontal="center" vertical="center" wrapText="1"/>
    </xf>
    <xf numFmtId="0" fontId="82" fillId="0" borderId="18" xfId="0" applyFont="1" applyBorder="1" applyAlignment="1">
      <alignment wrapText="1"/>
    </xf>
    <xf numFmtId="0" fontId="82" fillId="0" borderId="18" xfId="0" applyFont="1" applyBorder="1" applyAlignment="1">
      <alignment horizontal="center" wrapText="1"/>
    </xf>
    <xf numFmtId="0" fontId="82" fillId="0" borderId="10" xfId="0" applyFont="1" applyBorder="1" applyAlignment="1">
      <alignment horizontal="center" wrapText="1"/>
    </xf>
    <xf numFmtId="0" fontId="5" fillId="3" borderId="10" xfId="0" applyFont="1" applyFill="1" applyBorder="1" applyAlignment="1">
      <alignment horizontal="left" vertical="top" wrapText="1"/>
    </xf>
    <xf numFmtId="0" fontId="10" fillId="36" borderId="15" xfId="0" applyFont="1" applyFill="1" applyBorder="1" applyAlignment="1">
      <alignment horizontal="left" vertical="top" wrapText="1"/>
    </xf>
    <xf numFmtId="0" fontId="10" fillId="39" borderId="15" xfId="0" applyFont="1" applyFill="1" applyBorder="1" applyAlignment="1">
      <alignment horizontal="left" vertical="top" wrapText="1"/>
    </xf>
    <xf numFmtId="0" fontId="10" fillId="41" borderId="22" xfId="0" applyFont="1" applyFill="1" applyBorder="1" applyAlignment="1">
      <alignment horizontal="left" vertical="top" wrapText="1"/>
    </xf>
    <xf numFmtId="0" fontId="10" fillId="41" borderId="15" xfId="0" applyFont="1" applyFill="1" applyBorder="1" applyAlignment="1">
      <alignment horizontal="left" vertical="top" wrapText="1"/>
    </xf>
    <xf numFmtId="0" fontId="10" fillId="41" borderId="24" xfId="0" applyFont="1" applyFill="1" applyBorder="1" applyAlignment="1">
      <alignment horizontal="left" vertical="top" wrapText="1"/>
    </xf>
    <xf numFmtId="0" fontId="10" fillId="40" borderId="15" xfId="0" applyFont="1" applyFill="1" applyBorder="1" applyAlignment="1">
      <alignment horizontal="left" vertical="top" wrapText="1"/>
    </xf>
    <xf numFmtId="0" fontId="10" fillId="26" borderId="15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42" borderId="15" xfId="0" applyFont="1" applyFill="1" applyBorder="1" applyAlignment="1">
      <alignment horizontal="left" vertical="top" wrapText="1"/>
    </xf>
    <xf numFmtId="0" fontId="10" fillId="3" borderId="15" xfId="0" applyFont="1" applyFill="1" applyBorder="1" applyAlignment="1">
      <alignment horizontal="left" vertical="top" wrapText="1"/>
    </xf>
    <xf numFmtId="0" fontId="10" fillId="43" borderId="15" xfId="0" applyFont="1" applyFill="1" applyBorder="1" applyAlignment="1">
      <alignment horizontal="left" vertical="top" wrapText="1"/>
    </xf>
    <xf numFmtId="0" fontId="82" fillId="41" borderId="10" xfId="0" applyFont="1" applyFill="1" applyBorder="1" applyAlignment="1">
      <alignment horizontal="left" vertical="top" wrapText="1"/>
    </xf>
    <xf numFmtId="0" fontId="91" fillId="41" borderId="10" xfId="0" applyFont="1" applyFill="1" applyBorder="1" applyAlignment="1">
      <alignment horizontal="left" vertical="top" wrapText="1"/>
    </xf>
    <xf numFmtId="0" fontId="91" fillId="42" borderId="10" xfId="0" applyFont="1" applyFill="1" applyBorder="1" applyAlignment="1">
      <alignment horizontal="left" vertical="top" wrapText="1"/>
    </xf>
    <xf numFmtId="16" fontId="91" fillId="42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10" xfId="0" applyFont="1" applyBorder="1" applyAlignment="1">
      <alignment horizontal="center" vertical="top"/>
    </xf>
    <xf numFmtId="0" fontId="17" fillId="0" borderId="10" xfId="0" applyFont="1" applyFill="1" applyBorder="1" applyAlignment="1">
      <alignment horizontal="center" vertical="top"/>
    </xf>
    <xf numFmtId="0" fontId="84" fillId="0" borderId="10" xfId="0" applyFont="1" applyBorder="1" applyAlignment="1">
      <alignment horizontal="center" vertical="top"/>
    </xf>
    <xf numFmtId="0" fontId="84" fillId="0" borderId="10" xfId="0" applyFont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49" fontId="84" fillId="0" borderId="10" xfId="0" applyNumberFormat="1" applyFont="1" applyBorder="1" applyAlignment="1">
      <alignment horizontal="center" vertical="center"/>
    </xf>
    <xf numFmtId="49" fontId="84" fillId="0" borderId="10" xfId="0" applyNumberFormat="1" applyFont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/>
    </xf>
    <xf numFmtId="0" fontId="34" fillId="0" borderId="10" xfId="53" applyFont="1" applyFill="1" applyBorder="1" applyAlignment="1">
      <alignment horizontal="center" vertical="center" wrapText="1"/>
      <protection/>
    </xf>
    <xf numFmtId="0" fontId="34" fillId="34" borderId="10" xfId="0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14" fontId="17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shrinkToFit="1"/>
    </xf>
    <xf numFmtId="0" fontId="84" fillId="0" borderId="0" xfId="0" applyFont="1" applyAlignment="1">
      <alignment horizontal="center" vertical="center" wrapText="1"/>
    </xf>
    <xf numFmtId="0" fontId="34" fillId="34" borderId="15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 shrinkToFit="1"/>
    </xf>
    <xf numFmtId="0" fontId="17" fillId="0" borderId="15" xfId="0" applyFont="1" applyFill="1" applyBorder="1" applyAlignment="1">
      <alignment horizontal="center" vertical="center" wrapText="1"/>
    </xf>
    <xf numFmtId="0" fontId="34" fillId="34" borderId="22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0" xfId="457" applyFont="1" applyFill="1" applyBorder="1" applyAlignment="1">
      <alignment horizontal="center" vertical="center" wrapText="1"/>
      <protection/>
    </xf>
    <xf numFmtId="0" fontId="34" fillId="34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82" fillId="36" borderId="10" xfId="0" applyFont="1" applyFill="1" applyBorder="1" applyAlignment="1">
      <alignment horizontal="left" vertical="top" wrapText="1"/>
    </xf>
    <xf numFmtId="0" fontId="81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35" fillId="0" borderId="15" xfId="0" applyFont="1" applyBorder="1" applyAlignment="1">
      <alignment/>
    </xf>
    <xf numFmtId="0" fontId="5" fillId="0" borderId="15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0" fontId="71" fillId="0" borderId="0" xfId="0" applyFont="1" applyAlignment="1">
      <alignment/>
    </xf>
    <xf numFmtId="0" fontId="0" fillId="0" borderId="0" xfId="0" applyFill="1" applyBorder="1" applyAlignment="1">
      <alignment horizontal="left" vertical="top"/>
    </xf>
    <xf numFmtId="0" fontId="9" fillId="0" borderId="0" xfId="42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0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89" fillId="0" borderId="10" xfId="42" applyFont="1" applyFill="1" applyBorder="1" applyAlignment="1" applyProtection="1">
      <alignment horizontal="left" vertical="top" wrapText="1"/>
      <protection/>
    </xf>
    <xf numFmtId="0" fontId="9" fillId="0" borderId="10" xfId="42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>
      <alignment horizontal="center" vertical="top" wrapText="1"/>
    </xf>
    <xf numFmtId="0" fontId="23" fillId="0" borderId="0" xfId="42" applyFont="1" applyFill="1" applyBorder="1" applyAlignment="1" applyProtection="1">
      <alignment horizontal="center" vertical="top" wrapText="1"/>
      <protection/>
    </xf>
    <xf numFmtId="0" fontId="67" fillId="0" borderId="10" xfId="42" applyFill="1" applyBorder="1" applyAlignment="1" applyProtection="1">
      <alignment horizontal="left" vertical="top" wrapText="1"/>
      <protection/>
    </xf>
    <xf numFmtId="0" fontId="10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82" fillId="34" borderId="10" xfId="0" applyFont="1" applyFill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textRotation="90" wrapText="1"/>
    </xf>
    <xf numFmtId="0" fontId="81" fillId="0" borderId="29" xfId="0" applyFont="1" applyBorder="1" applyAlignment="1">
      <alignment horizontal="center" vertical="center" textRotation="90" wrapText="1"/>
    </xf>
    <xf numFmtId="0" fontId="81" fillId="0" borderId="18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/>
    </xf>
    <xf numFmtId="0" fontId="16" fillId="0" borderId="10" xfId="0" applyFont="1" applyFill="1" applyBorder="1" applyAlignment="1">
      <alignment horizontal="left" vertical="top" wrapText="1"/>
    </xf>
    <xf numFmtId="0" fontId="16" fillId="34" borderId="10" xfId="0" applyFont="1" applyFill="1" applyBorder="1" applyAlignment="1">
      <alignment horizontal="left" vertical="top" wrapText="1"/>
    </xf>
    <xf numFmtId="0" fontId="96" fillId="0" borderId="14" xfId="0" applyFont="1" applyBorder="1" applyAlignment="1">
      <alignment horizontal="center" vertical="center" textRotation="90" wrapText="1"/>
    </xf>
    <xf numFmtId="0" fontId="96" fillId="0" borderId="29" xfId="0" applyFont="1" applyBorder="1" applyAlignment="1">
      <alignment horizontal="center" vertical="center" textRotation="90" wrapText="1"/>
    </xf>
    <xf numFmtId="0" fontId="96" fillId="0" borderId="18" xfId="0" applyFont="1" applyBorder="1" applyAlignment="1">
      <alignment horizontal="center" vertical="center" textRotation="90" wrapText="1"/>
    </xf>
    <xf numFmtId="0" fontId="17" fillId="0" borderId="0" xfId="0" applyFont="1" applyBorder="1" applyAlignment="1">
      <alignment horizontal="left" vertical="top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12" fillId="0" borderId="29" xfId="0" applyFont="1" applyFill="1" applyBorder="1" applyAlignment="1">
      <alignment horizontal="center" vertical="center" textRotation="90" wrapText="1"/>
    </xf>
    <xf numFmtId="0" fontId="12" fillId="0" borderId="18" xfId="0" applyFont="1" applyFill="1" applyBorder="1" applyAlignment="1">
      <alignment horizontal="center" vertical="center" textRotation="90" wrapText="1"/>
    </xf>
    <xf numFmtId="0" fontId="84" fillId="0" borderId="0" xfId="0" applyFont="1" applyBorder="1" applyAlignment="1">
      <alignment horizontal="left" vertical="top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9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84" fillId="0" borderId="0" xfId="0" applyFont="1" applyAlignment="1">
      <alignment horizontal="left" vertical="top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7" fillId="0" borderId="30" xfId="0" applyFont="1" applyBorder="1" applyAlignment="1">
      <alignment horizontal="left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29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82" fillId="0" borderId="10" xfId="0" applyFont="1" applyBorder="1" applyAlignment="1">
      <alignment horizontal="center" vertical="top" wrapText="1"/>
    </xf>
    <xf numFmtId="0" fontId="82" fillId="0" borderId="10" xfId="0" applyFont="1" applyBorder="1" applyAlignment="1">
      <alignment horizontal="center" vertical="top"/>
    </xf>
    <xf numFmtId="0" fontId="16" fillId="0" borderId="0" xfId="0" applyFont="1" applyFill="1" applyBorder="1" applyAlignment="1">
      <alignment horizontal="left" vertical="top" wrapText="1"/>
    </xf>
    <xf numFmtId="0" fontId="10" fillId="34" borderId="14" xfId="0" applyFont="1" applyFill="1" applyBorder="1" applyAlignment="1">
      <alignment horizontal="center" vertical="top" wrapText="1"/>
    </xf>
    <xf numFmtId="0" fontId="10" fillId="34" borderId="29" xfId="0" applyFont="1" applyFill="1" applyBorder="1" applyAlignment="1">
      <alignment horizontal="center" vertical="top" wrapText="1"/>
    </xf>
    <xf numFmtId="0" fontId="10" fillId="34" borderId="18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82" fillId="0" borderId="29" xfId="0" applyFont="1" applyBorder="1" applyAlignment="1">
      <alignment horizontal="center" vertical="top" wrapText="1"/>
    </xf>
    <xf numFmtId="0" fontId="82" fillId="0" borderId="18" xfId="0" applyFont="1" applyBorder="1" applyAlignment="1">
      <alignment horizontal="center" vertical="top" wrapText="1"/>
    </xf>
    <xf numFmtId="0" fontId="82" fillId="0" borderId="14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82" fillId="0" borderId="14" xfId="0" applyFont="1" applyBorder="1" applyAlignment="1">
      <alignment horizontal="center" vertical="top"/>
    </xf>
    <xf numFmtId="0" fontId="82" fillId="0" borderId="18" xfId="0" applyFont="1" applyBorder="1" applyAlignment="1">
      <alignment horizontal="center" vertical="top"/>
    </xf>
    <xf numFmtId="0" fontId="82" fillId="0" borderId="29" xfId="0" applyFont="1" applyBorder="1" applyAlignment="1">
      <alignment vertical="top"/>
    </xf>
    <xf numFmtId="0" fontId="82" fillId="0" borderId="18" xfId="0" applyFont="1" applyBorder="1" applyAlignment="1">
      <alignment vertical="top"/>
    </xf>
    <xf numFmtId="0" fontId="11" fillId="0" borderId="10" xfId="0" applyFont="1" applyFill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84" fillId="0" borderId="0" xfId="0" applyFont="1" applyAlignment="1">
      <alignment horizontal="center"/>
    </xf>
    <xf numFmtId="0" fontId="6" fillId="34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top" wrapText="1"/>
    </xf>
    <xf numFmtId="0" fontId="8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justify" vertical="center" textRotation="90" wrapText="1"/>
    </xf>
    <xf numFmtId="0" fontId="83" fillId="0" borderId="10" xfId="0" applyFont="1" applyBorder="1" applyAlignment="1">
      <alignment textRotation="90"/>
    </xf>
    <xf numFmtId="0" fontId="3" fillId="34" borderId="10" xfId="0" applyFont="1" applyFill="1" applyBorder="1" applyAlignment="1">
      <alignment horizontal="justify" textRotation="90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right" vertical="center" textRotation="90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29" xfId="0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textRotation="90" wrapText="1"/>
    </xf>
    <xf numFmtId="0" fontId="81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justify" vertical="top" textRotation="90" wrapText="1"/>
    </xf>
    <xf numFmtId="0" fontId="81" fillId="0" borderId="10" xfId="0" applyFont="1" applyBorder="1" applyAlignment="1">
      <alignment textRotation="90"/>
    </xf>
    <xf numFmtId="0" fontId="6" fillId="0" borderId="10" xfId="0" applyFont="1" applyBorder="1" applyAlignment="1">
      <alignment horizontal="right" vertical="center" textRotation="90" wrapText="1"/>
    </xf>
    <xf numFmtId="0" fontId="6" fillId="0" borderId="10" xfId="0" applyFont="1" applyBorder="1" applyAlignment="1">
      <alignment horizontal="justify" vertical="center" textRotation="90" wrapText="1"/>
    </xf>
    <xf numFmtId="0" fontId="6" fillId="0" borderId="1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/>
    </xf>
    <xf numFmtId="0" fontId="6" fillId="34" borderId="10" xfId="0" applyFont="1" applyFill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 textRotation="90" wrapText="1"/>
    </xf>
    <xf numFmtId="0" fontId="21" fillId="0" borderId="29" xfId="0" applyFont="1" applyBorder="1" applyAlignment="1">
      <alignment horizontal="center" vertical="center" textRotation="90" wrapText="1"/>
    </xf>
    <xf numFmtId="0" fontId="21" fillId="0" borderId="18" xfId="0" applyFont="1" applyBorder="1" applyAlignment="1">
      <alignment horizontal="center" vertical="center" textRotation="90" wrapText="1"/>
    </xf>
    <xf numFmtId="0" fontId="6" fillId="34" borderId="10" xfId="0" applyFont="1" applyFill="1" applyBorder="1" applyAlignment="1">
      <alignment horizontal="center" vertical="center" textRotation="90" wrapText="1"/>
    </xf>
    <xf numFmtId="0" fontId="6" fillId="0" borderId="11" xfId="0" applyFont="1" applyBorder="1" applyAlignment="1">
      <alignment vertical="center" textRotation="90" wrapText="1"/>
    </xf>
    <xf numFmtId="0" fontId="6" fillId="0" borderId="16" xfId="0" applyFont="1" applyBorder="1" applyAlignment="1">
      <alignment vertical="center" textRotation="90" wrapText="1"/>
    </xf>
    <xf numFmtId="0" fontId="6" fillId="0" borderId="32" xfId="0" applyFont="1" applyBorder="1" applyAlignment="1">
      <alignment vertical="center" textRotation="90" wrapText="1"/>
    </xf>
    <xf numFmtId="0" fontId="6" fillId="34" borderId="11" xfId="0" applyFont="1" applyFill="1" applyBorder="1" applyAlignment="1">
      <alignment horizontal="center" vertical="center" textRotation="90" wrapText="1"/>
    </xf>
    <xf numFmtId="0" fontId="6" fillId="34" borderId="16" xfId="0" applyFont="1" applyFill="1" applyBorder="1" applyAlignment="1">
      <alignment horizontal="center" vertical="center" textRotation="90" wrapText="1"/>
    </xf>
    <xf numFmtId="0" fontId="6" fillId="34" borderId="32" xfId="0" applyFont="1" applyFill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6" xfId="0" applyFont="1" applyBorder="1" applyAlignment="1">
      <alignment horizontal="center" vertical="center" textRotation="90" wrapText="1"/>
    </xf>
    <xf numFmtId="0" fontId="21" fillId="0" borderId="3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34" xfId="0" applyFont="1" applyBorder="1" applyAlignment="1">
      <alignment horizontal="center" vertical="center" textRotation="90" wrapText="1"/>
    </xf>
    <xf numFmtId="0" fontId="6" fillId="0" borderId="35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36" xfId="0" applyFont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center"/>
    </xf>
    <xf numFmtId="0" fontId="21" fillId="0" borderId="11" xfId="0" applyFont="1" applyBorder="1" applyAlignment="1">
      <alignment vertical="center" textRotation="90" wrapText="1"/>
    </xf>
    <xf numFmtId="0" fontId="21" fillId="0" borderId="16" xfId="0" applyFont="1" applyBorder="1" applyAlignment="1">
      <alignment vertical="center" textRotation="90" wrapText="1"/>
    </xf>
    <xf numFmtId="0" fontId="6" fillId="0" borderId="0" xfId="0" applyFont="1" applyAlignment="1">
      <alignment horizontal="center" vertical="center"/>
    </xf>
    <xf numFmtId="0" fontId="96" fillId="0" borderId="14" xfId="0" applyFont="1" applyBorder="1" applyAlignment="1">
      <alignment horizontal="center" vertical="top"/>
    </xf>
    <xf numFmtId="0" fontId="96" fillId="0" borderId="29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81" fillId="0" borderId="14" xfId="0" applyFont="1" applyBorder="1" applyAlignment="1">
      <alignment horizontal="left" vertical="top"/>
    </xf>
    <xf numFmtId="0" fontId="81" fillId="0" borderId="29" xfId="0" applyFont="1" applyBorder="1" applyAlignment="1">
      <alignment horizontal="left" vertical="top"/>
    </xf>
    <xf numFmtId="0" fontId="81" fillId="0" borderId="18" xfId="0" applyFont="1" applyBorder="1" applyAlignment="1">
      <alignment horizontal="left" vertical="top"/>
    </xf>
    <xf numFmtId="0" fontId="6" fillId="0" borderId="37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 vertical="top" wrapText="1"/>
    </xf>
    <xf numFmtId="0" fontId="38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29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wrapText="1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textRotation="90" wrapText="1"/>
    </xf>
    <xf numFmtId="0" fontId="17" fillId="0" borderId="23" xfId="0" applyFont="1" applyBorder="1" applyAlignment="1">
      <alignment horizontal="center" vertical="center" textRotation="90" wrapText="1"/>
    </xf>
    <xf numFmtId="0" fontId="17" fillId="0" borderId="25" xfId="0" applyFont="1" applyBorder="1" applyAlignment="1">
      <alignment horizontal="center" vertical="center" textRotation="90" wrapText="1"/>
    </xf>
    <xf numFmtId="0" fontId="81" fillId="0" borderId="41" xfId="0" applyFont="1" applyBorder="1" applyAlignment="1">
      <alignment horizontal="left" vertical="top"/>
    </xf>
    <xf numFmtId="0" fontId="3" fillId="0" borderId="37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36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34" borderId="10" xfId="0" applyFont="1" applyFill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left" vertical="center" wrapText="1" indent="2"/>
    </xf>
    <xf numFmtId="0" fontId="7" fillId="0" borderId="18" xfId="0" applyFont="1" applyBorder="1" applyAlignment="1">
      <alignment horizontal="left" vertical="center" wrapText="1" indent="2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top" wrapText="1"/>
    </xf>
    <xf numFmtId="0" fontId="30" fillId="0" borderId="29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29" xfId="0" applyFont="1" applyFill="1" applyBorder="1" applyAlignment="1">
      <alignment horizontal="left" vertical="top" wrapText="1"/>
    </xf>
    <xf numFmtId="0" fontId="16" fillId="0" borderId="41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top"/>
    </xf>
    <xf numFmtId="0" fontId="7" fillId="34" borderId="11" xfId="0" applyFont="1" applyFill="1" applyBorder="1" applyAlignment="1">
      <alignment horizontal="center" vertical="center" textRotation="90" wrapText="1"/>
    </xf>
    <xf numFmtId="0" fontId="7" fillId="34" borderId="16" xfId="0" applyFont="1" applyFill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 wrapText="1"/>
    </xf>
    <xf numFmtId="0" fontId="84" fillId="0" borderId="29" xfId="0" applyFont="1" applyBorder="1" applyAlignment="1">
      <alignment horizontal="center" vertical="center" wrapText="1"/>
    </xf>
    <xf numFmtId="0" fontId="84" fillId="0" borderId="18" xfId="0" applyFont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left" vertical="top" wrapText="1"/>
    </xf>
    <xf numFmtId="0" fontId="17" fillId="0" borderId="14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textRotation="90" wrapText="1"/>
    </xf>
    <xf numFmtId="0" fontId="17" fillId="0" borderId="29" xfId="0" applyFont="1" applyBorder="1" applyAlignment="1">
      <alignment horizontal="center" vertical="center" textRotation="90" wrapText="1"/>
    </xf>
    <xf numFmtId="0" fontId="17" fillId="0" borderId="18" xfId="0" applyFont="1" applyBorder="1" applyAlignment="1">
      <alignment horizontal="center" vertical="center" textRotation="90" wrapText="1"/>
    </xf>
    <xf numFmtId="0" fontId="82" fillId="0" borderId="14" xfId="0" applyFont="1" applyBorder="1" applyAlignment="1">
      <alignment horizontal="left" vertical="top" wrapText="1"/>
    </xf>
    <xf numFmtId="0" fontId="82" fillId="0" borderId="29" xfId="0" applyFont="1" applyBorder="1" applyAlignment="1">
      <alignment horizontal="left" vertical="top" wrapText="1"/>
    </xf>
    <xf numFmtId="0" fontId="84" fillId="0" borderId="14" xfId="0" applyNumberFormat="1" applyFont="1" applyBorder="1" applyAlignment="1">
      <alignment horizontal="center" vertical="center" wrapText="1"/>
    </xf>
    <xf numFmtId="0" fontId="84" fillId="0" borderId="18" xfId="0" applyNumberFormat="1" applyFont="1" applyBorder="1" applyAlignment="1">
      <alignment horizontal="center" vertical="center" wrapText="1"/>
    </xf>
    <xf numFmtId="0" fontId="95" fillId="0" borderId="0" xfId="0" applyFont="1" applyAlignment="1">
      <alignment horizontal="center"/>
    </xf>
    <xf numFmtId="0" fontId="10" fillId="0" borderId="18" xfId="0" applyFont="1" applyFill="1" applyBorder="1" applyAlignment="1">
      <alignment horizontal="left" vertical="top" wrapText="1"/>
    </xf>
    <xf numFmtId="0" fontId="95" fillId="0" borderId="0" xfId="0" applyFont="1" applyAlignment="1">
      <alignment horizontal="center" vertical="center"/>
    </xf>
    <xf numFmtId="0" fontId="91" fillId="37" borderId="14" xfId="0" applyFont="1" applyFill="1" applyBorder="1" applyAlignment="1">
      <alignment horizontal="left" vertical="top" wrapText="1"/>
    </xf>
    <xf numFmtId="0" fontId="91" fillId="37" borderId="18" xfId="0" applyFont="1" applyFill="1" applyBorder="1" applyAlignment="1">
      <alignment horizontal="left" vertical="top" wrapText="1"/>
    </xf>
    <xf numFmtId="0" fontId="91" fillId="26" borderId="14" xfId="0" applyFont="1" applyFill="1" applyBorder="1" applyAlignment="1">
      <alignment horizontal="left" vertical="top" wrapText="1"/>
    </xf>
    <xf numFmtId="0" fontId="91" fillId="26" borderId="18" xfId="0" applyFont="1" applyFill="1" applyBorder="1" applyAlignment="1">
      <alignment horizontal="left" vertical="top" wrapText="1"/>
    </xf>
    <xf numFmtId="0" fontId="10" fillId="26" borderId="14" xfId="0" applyFont="1" applyFill="1" applyBorder="1" applyAlignment="1">
      <alignment horizontal="center" vertical="top" wrapText="1"/>
    </xf>
    <xf numFmtId="0" fontId="10" fillId="26" borderId="18" xfId="0" applyFont="1" applyFill="1" applyBorder="1" applyAlignment="1">
      <alignment horizontal="center" vertical="top" wrapText="1"/>
    </xf>
    <xf numFmtId="0" fontId="82" fillId="26" borderId="14" xfId="0" applyFont="1" applyFill="1" applyBorder="1" applyAlignment="1">
      <alignment horizontal="left" vertical="top" wrapText="1"/>
    </xf>
    <xf numFmtId="0" fontId="82" fillId="26" borderId="18" xfId="0" applyFont="1" applyFill="1" applyBorder="1" applyAlignment="1">
      <alignment horizontal="left" vertical="top" wrapText="1"/>
    </xf>
    <xf numFmtId="0" fontId="16" fillId="37" borderId="14" xfId="0" applyFont="1" applyFill="1" applyBorder="1" applyAlignment="1">
      <alignment horizontal="left" vertical="top" wrapText="1"/>
    </xf>
    <xf numFmtId="0" fontId="16" fillId="37" borderId="18" xfId="0" applyFont="1" applyFill="1" applyBorder="1" applyAlignment="1">
      <alignment horizontal="left" vertical="top" wrapText="1"/>
    </xf>
    <xf numFmtId="0" fontId="10" fillId="37" borderId="14" xfId="0" applyFont="1" applyFill="1" applyBorder="1" applyAlignment="1">
      <alignment horizontal="left" vertical="top" wrapText="1"/>
    </xf>
    <xf numFmtId="0" fontId="10" fillId="37" borderId="18" xfId="0" applyFont="1" applyFill="1" applyBorder="1" applyAlignment="1">
      <alignment horizontal="left" vertical="top" wrapText="1"/>
    </xf>
    <xf numFmtId="0" fontId="82" fillId="31" borderId="14" xfId="0" applyFont="1" applyFill="1" applyBorder="1" applyAlignment="1">
      <alignment horizontal="left" vertical="top" wrapText="1"/>
    </xf>
    <xf numFmtId="0" fontId="82" fillId="31" borderId="29" xfId="0" applyFont="1" applyFill="1" applyBorder="1" applyAlignment="1">
      <alignment horizontal="left" vertical="top" wrapText="1"/>
    </xf>
    <xf numFmtId="0" fontId="82" fillId="31" borderId="18" xfId="0" applyFont="1" applyFill="1" applyBorder="1" applyAlignment="1">
      <alignment horizontal="left" vertical="top" wrapText="1"/>
    </xf>
    <xf numFmtId="0" fontId="16" fillId="26" borderId="14" xfId="0" applyFont="1" applyFill="1" applyBorder="1" applyAlignment="1">
      <alignment horizontal="center" vertical="top" wrapText="1"/>
    </xf>
    <xf numFmtId="0" fontId="16" fillId="26" borderId="18" xfId="0" applyFont="1" applyFill="1" applyBorder="1" applyAlignment="1">
      <alignment horizontal="center" vertical="top" wrapText="1"/>
    </xf>
    <xf numFmtId="0" fontId="82" fillId="5" borderId="14" xfId="0" applyFont="1" applyFill="1" applyBorder="1" applyAlignment="1">
      <alignment horizontal="center" vertical="top" wrapText="1"/>
    </xf>
    <xf numFmtId="0" fontId="82" fillId="5" borderId="18" xfId="0" applyFont="1" applyFill="1" applyBorder="1" applyAlignment="1">
      <alignment horizontal="center" vertical="top" wrapText="1"/>
    </xf>
    <xf numFmtId="0" fontId="82" fillId="37" borderId="14" xfId="0" applyFont="1" applyFill="1" applyBorder="1" applyAlignment="1">
      <alignment horizontal="left" vertical="top" wrapText="1"/>
    </xf>
    <xf numFmtId="0" fontId="82" fillId="37" borderId="18" xfId="0" applyFont="1" applyFill="1" applyBorder="1" applyAlignment="1">
      <alignment horizontal="left" vertical="top" wrapText="1"/>
    </xf>
    <xf numFmtId="0" fontId="91" fillId="37" borderId="14" xfId="0" applyNumberFormat="1" applyFont="1" applyFill="1" applyBorder="1" applyAlignment="1">
      <alignment horizontal="left" vertical="top" wrapText="1"/>
    </xf>
    <xf numFmtId="0" fontId="91" fillId="37" borderId="18" xfId="0" applyNumberFormat="1" applyFont="1" applyFill="1" applyBorder="1" applyAlignment="1">
      <alignment horizontal="left" vertical="top" wrapText="1"/>
    </xf>
    <xf numFmtId="0" fontId="84" fillId="0" borderId="0" xfId="0" applyFont="1" applyAlignment="1">
      <alignment horizontal="left" vertical="top" wrapText="1"/>
    </xf>
    <xf numFmtId="0" fontId="81" fillId="0" borderId="31" xfId="0" applyFont="1" applyBorder="1" applyAlignment="1">
      <alignment horizontal="center"/>
    </xf>
    <xf numFmtId="0" fontId="16" fillId="5" borderId="14" xfId="0" applyFont="1" applyFill="1" applyBorder="1" applyAlignment="1">
      <alignment horizontal="left" vertical="top" wrapText="1"/>
    </xf>
    <xf numFmtId="0" fontId="16" fillId="5" borderId="18" xfId="0" applyFont="1" applyFill="1" applyBorder="1" applyAlignment="1">
      <alignment horizontal="left" vertical="top" wrapText="1"/>
    </xf>
    <xf numFmtId="0" fontId="10" fillId="5" borderId="14" xfId="0" applyFont="1" applyFill="1" applyBorder="1" applyAlignment="1">
      <alignment horizontal="left" vertical="top" wrapText="1"/>
    </xf>
    <xf numFmtId="0" fontId="10" fillId="5" borderId="18" xfId="0" applyFont="1" applyFill="1" applyBorder="1" applyAlignment="1">
      <alignment horizontal="left" vertical="top" wrapText="1"/>
    </xf>
    <xf numFmtId="0" fontId="82" fillId="0" borderId="10" xfId="0" applyFont="1" applyBorder="1" applyAlignment="1">
      <alignment horizontal="center"/>
    </xf>
    <xf numFmtId="0" fontId="16" fillId="7" borderId="14" xfId="0" applyFont="1" applyFill="1" applyBorder="1" applyAlignment="1">
      <alignment horizontal="left" vertical="top" wrapText="1"/>
    </xf>
    <xf numFmtId="0" fontId="16" fillId="7" borderId="18" xfId="0" applyFont="1" applyFill="1" applyBorder="1" applyAlignment="1">
      <alignment horizontal="left" vertical="top" wrapText="1"/>
    </xf>
    <xf numFmtId="0" fontId="10" fillId="7" borderId="14" xfId="0" applyFont="1" applyFill="1" applyBorder="1" applyAlignment="1">
      <alignment horizontal="left" vertical="top" wrapText="1"/>
    </xf>
    <xf numFmtId="0" fontId="10" fillId="7" borderId="18" xfId="0" applyFont="1" applyFill="1" applyBorder="1" applyAlignment="1">
      <alignment horizontal="left" vertical="top" wrapText="1"/>
    </xf>
    <xf numFmtId="0" fontId="82" fillId="6" borderId="10" xfId="0" applyFont="1" applyFill="1" applyBorder="1" applyAlignment="1">
      <alignment horizontal="left" vertical="top" wrapText="1"/>
    </xf>
    <xf numFmtId="0" fontId="16" fillId="6" borderId="10" xfId="0" applyFont="1" applyFill="1" applyBorder="1" applyAlignment="1">
      <alignment horizontal="left" vertical="top" wrapText="1"/>
    </xf>
    <xf numFmtId="0" fontId="10" fillId="6" borderId="15" xfId="0" applyFont="1" applyFill="1" applyBorder="1" applyAlignment="1">
      <alignment horizontal="left" vertical="top" wrapText="1"/>
    </xf>
    <xf numFmtId="0" fontId="81" fillId="0" borderId="31" xfId="0" applyFont="1" applyBorder="1" applyAlignment="1">
      <alignment horizontal="center" vertical="center" wrapText="1"/>
    </xf>
    <xf numFmtId="0" fontId="82" fillId="0" borderId="15" xfId="0" applyFont="1" applyBorder="1" applyAlignment="1">
      <alignment horizontal="center" wrapText="1"/>
    </xf>
    <xf numFmtId="0" fontId="82" fillId="0" borderId="28" xfId="0" applyFont="1" applyBorder="1" applyAlignment="1">
      <alignment horizontal="center" wrapText="1"/>
    </xf>
    <xf numFmtId="0" fontId="82" fillId="0" borderId="19" xfId="0" applyFont="1" applyBorder="1" applyAlignment="1">
      <alignment horizontal="center" wrapText="1"/>
    </xf>
    <xf numFmtId="0" fontId="16" fillId="40" borderId="10" xfId="0" applyFont="1" applyFill="1" applyBorder="1" applyAlignment="1">
      <alignment horizontal="left" vertical="top" wrapText="1"/>
    </xf>
    <xf numFmtId="0" fontId="10" fillId="40" borderId="15" xfId="0" applyFont="1" applyFill="1" applyBorder="1" applyAlignment="1">
      <alignment horizontal="left" vertical="top" wrapText="1"/>
    </xf>
    <xf numFmtId="0" fontId="82" fillId="36" borderId="10" xfId="0" applyFont="1" applyFill="1" applyBorder="1" applyAlignment="1">
      <alignment horizontal="left" vertical="top" wrapText="1"/>
    </xf>
  </cellXfs>
  <cellStyles count="4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10" xfId="54"/>
    <cellStyle name="Обычный 10 11" xfId="55"/>
    <cellStyle name="Обычный 10 12" xfId="56"/>
    <cellStyle name="Обычный 10 13" xfId="57"/>
    <cellStyle name="Обычный 10 14" xfId="58"/>
    <cellStyle name="Обычный 10 15" xfId="59"/>
    <cellStyle name="Обычный 10 16" xfId="60"/>
    <cellStyle name="Обычный 10 17" xfId="61"/>
    <cellStyle name="Обычный 10 2" xfId="62"/>
    <cellStyle name="Обычный 10 3" xfId="63"/>
    <cellStyle name="Обычный 10 4" xfId="64"/>
    <cellStyle name="Обычный 10 5" xfId="65"/>
    <cellStyle name="Обычный 10 6" xfId="66"/>
    <cellStyle name="Обычный 10 7" xfId="67"/>
    <cellStyle name="Обычный 10 8" xfId="68"/>
    <cellStyle name="Обычный 10 9" xfId="69"/>
    <cellStyle name="Обычный 11" xfId="70"/>
    <cellStyle name="Обычный 11 10" xfId="71"/>
    <cellStyle name="Обычный 11 11" xfId="72"/>
    <cellStyle name="Обычный 11 12" xfId="73"/>
    <cellStyle name="Обычный 11 13" xfId="74"/>
    <cellStyle name="Обычный 11 14" xfId="75"/>
    <cellStyle name="Обычный 11 15" xfId="76"/>
    <cellStyle name="Обычный 11 16" xfId="77"/>
    <cellStyle name="Обычный 11 17" xfId="78"/>
    <cellStyle name="Обычный 11 2" xfId="79"/>
    <cellStyle name="Обычный 11 3" xfId="80"/>
    <cellStyle name="Обычный 11 4" xfId="81"/>
    <cellStyle name="Обычный 11 5" xfId="82"/>
    <cellStyle name="Обычный 11 6" xfId="83"/>
    <cellStyle name="Обычный 11 7" xfId="84"/>
    <cellStyle name="Обычный 11 8" xfId="85"/>
    <cellStyle name="Обычный 11 9" xfId="86"/>
    <cellStyle name="Обычный 12" xfId="87"/>
    <cellStyle name="Обычный 12 10" xfId="88"/>
    <cellStyle name="Обычный 12 11" xfId="89"/>
    <cellStyle name="Обычный 12 12" xfId="90"/>
    <cellStyle name="Обычный 12 13" xfId="91"/>
    <cellStyle name="Обычный 12 14" xfId="92"/>
    <cellStyle name="Обычный 12 15" xfId="93"/>
    <cellStyle name="Обычный 12 16" xfId="94"/>
    <cellStyle name="Обычный 12 17" xfId="95"/>
    <cellStyle name="Обычный 12 2" xfId="96"/>
    <cellStyle name="Обычный 12 3" xfId="97"/>
    <cellStyle name="Обычный 12 4" xfId="98"/>
    <cellStyle name="Обычный 12 5" xfId="99"/>
    <cellStyle name="Обычный 12 6" xfId="100"/>
    <cellStyle name="Обычный 12 7" xfId="101"/>
    <cellStyle name="Обычный 12 8" xfId="102"/>
    <cellStyle name="Обычный 12 9" xfId="103"/>
    <cellStyle name="Обычный 13" xfId="104"/>
    <cellStyle name="Обычный 14" xfId="105"/>
    <cellStyle name="Обычный 15" xfId="106"/>
    <cellStyle name="Обычный 16" xfId="107"/>
    <cellStyle name="Обычный 17" xfId="108"/>
    <cellStyle name="Обычный 18" xfId="109"/>
    <cellStyle name="Обычный 19" xfId="110"/>
    <cellStyle name="Обычный 2" xfId="111"/>
    <cellStyle name="Обычный 2 10" xfId="112"/>
    <cellStyle name="Обычный 2 100" xfId="113"/>
    <cellStyle name="Обычный 2 101" xfId="114"/>
    <cellStyle name="Обычный 2 102" xfId="115"/>
    <cellStyle name="Обычный 2 103" xfId="116"/>
    <cellStyle name="Обычный 2 104" xfId="117"/>
    <cellStyle name="Обычный 2 105" xfId="118"/>
    <cellStyle name="Обычный 2 106" xfId="119"/>
    <cellStyle name="Обычный 2 107" xfId="120"/>
    <cellStyle name="Обычный 2 108" xfId="121"/>
    <cellStyle name="Обычный 2 109" xfId="122"/>
    <cellStyle name="Обычный 2 11" xfId="123"/>
    <cellStyle name="Обычный 2 110" xfId="124"/>
    <cellStyle name="Обычный 2 111" xfId="125"/>
    <cellStyle name="Обычный 2 112" xfId="126"/>
    <cellStyle name="Обычный 2 113" xfId="127"/>
    <cellStyle name="Обычный 2 114" xfId="128"/>
    <cellStyle name="Обычный 2 115" xfId="129"/>
    <cellStyle name="Обычный 2 116" xfId="130"/>
    <cellStyle name="Обычный 2 117" xfId="131"/>
    <cellStyle name="Обычный 2 118" xfId="132"/>
    <cellStyle name="Обычный 2 119" xfId="133"/>
    <cellStyle name="Обычный 2 12" xfId="134"/>
    <cellStyle name="Обычный 2 120" xfId="135"/>
    <cellStyle name="Обычный 2 121" xfId="136"/>
    <cellStyle name="Обычный 2 122" xfId="137"/>
    <cellStyle name="Обычный 2 123" xfId="138"/>
    <cellStyle name="Обычный 2 124" xfId="139"/>
    <cellStyle name="Обычный 2 125" xfId="140"/>
    <cellStyle name="Обычный 2 126" xfId="141"/>
    <cellStyle name="Обычный 2 127" xfId="142"/>
    <cellStyle name="Обычный 2 128" xfId="143"/>
    <cellStyle name="Обычный 2 129" xfId="144"/>
    <cellStyle name="Обычный 2 13" xfId="145"/>
    <cellStyle name="Обычный 2 130" xfId="146"/>
    <cellStyle name="Обычный 2 131" xfId="147"/>
    <cellStyle name="Обычный 2 132" xfId="148"/>
    <cellStyle name="Обычный 2 133" xfId="149"/>
    <cellStyle name="Обычный 2 134" xfId="150"/>
    <cellStyle name="Обычный 2 135" xfId="151"/>
    <cellStyle name="Обычный 2 136" xfId="152"/>
    <cellStyle name="Обычный 2 137" xfId="153"/>
    <cellStyle name="Обычный 2 138" xfId="154"/>
    <cellStyle name="Обычный 2 139" xfId="155"/>
    <cellStyle name="Обычный 2 14" xfId="156"/>
    <cellStyle name="Обычный 2 140" xfId="157"/>
    <cellStyle name="Обычный 2 141" xfId="158"/>
    <cellStyle name="Обычный 2 142" xfId="159"/>
    <cellStyle name="Обычный 2 143" xfId="160"/>
    <cellStyle name="Обычный 2 144" xfId="161"/>
    <cellStyle name="Обычный 2 145" xfId="162"/>
    <cellStyle name="Обычный 2 146" xfId="163"/>
    <cellStyle name="Обычный 2 147" xfId="164"/>
    <cellStyle name="Обычный 2 148" xfId="165"/>
    <cellStyle name="Обычный 2 149" xfId="166"/>
    <cellStyle name="Обычный 2 15" xfId="167"/>
    <cellStyle name="Обычный 2 150" xfId="168"/>
    <cellStyle name="Обычный 2 151" xfId="169"/>
    <cellStyle name="Обычный 2 152" xfId="170"/>
    <cellStyle name="Обычный 2 153" xfId="171"/>
    <cellStyle name="Обычный 2 154" xfId="172"/>
    <cellStyle name="Обычный 2 155" xfId="173"/>
    <cellStyle name="Обычный 2 156" xfId="174"/>
    <cellStyle name="Обычный 2 157" xfId="175"/>
    <cellStyle name="Обычный 2 158" xfId="176"/>
    <cellStyle name="Обычный 2 159" xfId="177"/>
    <cellStyle name="Обычный 2 16" xfId="178"/>
    <cellStyle name="Обычный 2 160" xfId="179"/>
    <cellStyle name="Обычный 2 161" xfId="180"/>
    <cellStyle name="Обычный 2 162" xfId="181"/>
    <cellStyle name="Обычный 2 163" xfId="182"/>
    <cellStyle name="Обычный 2 164" xfId="183"/>
    <cellStyle name="Обычный 2 165" xfId="184"/>
    <cellStyle name="Обычный 2 166" xfId="185"/>
    <cellStyle name="Обычный 2 167" xfId="186"/>
    <cellStyle name="Обычный 2 168" xfId="187"/>
    <cellStyle name="Обычный 2 169" xfId="188"/>
    <cellStyle name="Обычный 2 17" xfId="189"/>
    <cellStyle name="Обычный 2 170" xfId="190"/>
    <cellStyle name="Обычный 2 171" xfId="191"/>
    <cellStyle name="Обычный 2 172" xfId="192"/>
    <cellStyle name="Обычный 2 173" xfId="193"/>
    <cellStyle name="Обычный 2 174" xfId="194"/>
    <cellStyle name="Обычный 2 175" xfId="195"/>
    <cellStyle name="Обычный 2 176" xfId="196"/>
    <cellStyle name="Обычный 2 177" xfId="197"/>
    <cellStyle name="Обычный 2 178" xfId="198"/>
    <cellStyle name="Обычный 2 179" xfId="199"/>
    <cellStyle name="Обычный 2 18" xfId="200"/>
    <cellStyle name="Обычный 2 180" xfId="201"/>
    <cellStyle name="Обычный 2 181" xfId="202"/>
    <cellStyle name="Обычный 2 182" xfId="203"/>
    <cellStyle name="Обычный 2 183" xfId="204"/>
    <cellStyle name="Обычный 2 184" xfId="205"/>
    <cellStyle name="Обычный 2 185" xfId="206"/>
    <cellStyle name="Обычный 2 186" xfId="207"/>
    <cellStyle name="Обычный 2 187" xfId="208"/>
    <cellStyle name="Обычный 2 188" xfId="209"/>
    <cellStyle name="Обычный 2 189" xfId="210"/>
    <cellStyle name="Обычный 2 19" xfId="211"/>
    <cellStyle name="Обычный 2 190" xfId="212"/>
    <cellStyle name="Обычный 2 191" xfId="213"/>
    <cellStyle name="Обычный 2 192" xfId="214"/>
    <cellStyle name="Обычный 2 193" xfId="215"/>
    <cellStyle name="Обычный 2 194" xfId="216"/>
    <cellStyle name="Обычный 2 195" xfId="217"/>
    <cellStyle name="Обычный 2 196" xfId="218"/>
    <cellStyle name="Обычный 2 197" xfId="219"/>
    <cellStyle name="Обычный 2 2" xfId="220"/>
    <cellStyle name="Обычный 2 20" xfId="221"/>
    <cellStyle name="Обычный 2 21" xfId="222"/>
    <cellStyle name="Обычный 2 22" xfId="223"/>
    <cellStyle name="Обычный 2 23" xfId="224"/>
    <cellStyle name="Обычный 2 24" xfId="225"/>
    <cellStyle name="Обычный 2 25" xfId="226"/>
    <cellStyle name="Обычный 2 26" xfId="227"/>
    <cellStyle name="Обычный 2 27" xfId="228"/>
    <cellStyle name="Обычный 2 28" xfId="229"/>
    <cellStyle name="Обычный 2 29" xfId="230"/>
    <cellStyle name="Обычный 2 3" xfId="231"/>
    <cellStyle name="Обычный 2 30" xfId="232"/>
    <cellStyle name="Обычный 2 31" xfId="233"/>
    <cellStyle name="Обычный 2 32" xfId="234"/>
    <cellStyle name="Обычный 2 33" xfId="235"/>
    <cellStyle name="Обычный 2 34" xfId="236"/>
    <cellStyle name="Обычный 2 35" xfId="237"/>
    <cellStyle name="Обычный 2 36" xfId="238"/>
    <cellStyle name="Обычный 2 37" xfId="239"/>
    <cellStyle name="Обычный 2 38" xfId="240"/>
    <cellStyle name="Обычный 2 39" xfId="241"/>
    <cellStyle name="Обычный 2 4" xfId="242"/>
    <cellStyle name="Обычный 2 40" xfId="243"/>
    <cellStyle name="Обычный 2 41" xfId="244"/>
    <cellStyle name="Обычный 2 42" xfId="245"/>
    <cellStyle name="Обычный 2 43" xfId="246"/>
    <cellStyle name="Обычный 2 44" xfId="247"/>
    <cellStyle name="Обычный 2 45" xfId="248"/>
    <cellStyle name="Обычный 2 46" xfId="249"/>
    <cellStyle name="Обычный 2 47" xfId="250"/>
    <cellStyle name="Обычный 2 48" xfId="251"/>
    <cellStyle name="Обычный 2 49" xfId="252"/>
    <cellStyle name="Обычный 2 5" xfId="253"/>
    <cellStyle name="Обычный 2 50" xfId="254"/>
    <cellStyle name="Обычный 2 51" xfId="255"/>
    <cellStyle name="Обычный 2 52" xfId="256"/>
    <cellStyle name="Обычный 2 53" xfId="257"/>
    <cellStyle name="Обычный 2 54" xfId="258"/>
    <cellStyle name="Обычный 2 55" xfId="259"/>
    <cellStyle name="Обычный 2 56" xfId="260"/>
    <cellStyle name="Обычный 2 57" xfId="261"/>
    <cellStyle name="Обычный 2 58" xfId="262"/>
    <cellStyle name="Обычный 2 59" xfId="263"/>
    <cellStyle name="Обычный 2 6" xfId="264"/>
    <cellStyle name="Обычный 2 60" xfId="265"/>
    <cellStyle name="Обычный 2 61" xfId="266"/>
    <cellStyle name="Обычный 2 62" xfId="267"/>
    <cellStyle name="Обычный 2 63" xfId="268"/>
    <cellStyle name="Обычный 2 64" xfId="269"/>
    <cellStyle name="Обычный 2 65" xfId="270"/>
    <cellStyle name="Обычный 2 66" xfId="271"/>
    <cellStyle name="Обычный 2 67" xfId="272"/>
    <cellStyle name="Обычный 2 68" xfId="273"/>
    <cellStyle name="Обычный 2 69" xfId="274"/>
    <cellStyle name="Обычный 2 7" xfId="275"/>
    <cellStyle name="Обычный 2 70" xfId="276"/>
    <cellStyle name="Обычный 2 71" xfId="277"/>
    <cellStyle name="Обычный 2 72" xfId="278"/>
    <cellStyle name="Обычный 2 73" xfId="279"/>
    <cellStyle name="Обычный 2 74" xfId="280"/>
    <cellStyle name="Обычный 2 75" xfId="281"/>
    <cellStyle name="Обычный 2 76" xfId="282"/>
    <cellStyle name="Обычный 2 77" xfId="283"/>
    <cellStyle name="Обычный 2 78" xfId="284"/>
    <cellStyle name="Обычный 2 79" xfId="285"/>
    <cellStyle name="Обычный 2 8" xfId="286"/>
    <cellStyle name="Обычный 2 80" xfId="287"/>
    <cellStyle name="Обычный 2 81" xfId="288"/>
    <cellStyle name="Обычный 2 82" xfId="289"/>
    <cellStyle name="Обычный 2 83" xfId="290"/>
    <cellStyle name="Обычный 2 84" xfId="291"/>
    <cellStyle name="Обычный 2 85" xfId="292"/>
    <cellStyle name="Обычный 2 86" xfId="293"/>
    <cellStyle name="Обычный 2 87" xfId="294"/>
    <cellStyle name="Обычный 2 88" xfId="295"/>
    <cellStyle name="Обычный 2 89" xfId="296"/>
    <cellStyle name="Обычный 2 9" xfId="297"/>
    <cellStyle name="Обычный 2 90" xfId="298"/>
    <cellStyle name="Обычный 2 91" xfId="299"/>
    <cellStyle name="Обычный 2 92" xfId="300"/>
    <cellStyle name="Обычный 2 93" xfId="301"/>
    <cellStyle name="Обычный 2 94" xfId="302"/>
    <cellStyle name="Обычный 2 95" xfId="303"/>
    <cellStyle name="Обычный 2 96" xfId="304"/>
    <cellStyle name="Обычный 2 97" xfId="305"/>
    <cellStyle name="Обычный 2 98" xfId="306"/>
    <cellStyle name="Обычный 2 99" xfId="307"/>
    <cellStyle name="Обычный 20" xfId="308"/>
    <cellStyle name="Обычный 21" xfId="309"/>
    <cellStyle name="Обычный 22" xfId="310"/>
    <cellStyle name="Обычный 23" xfId="311"/>
    <cellStyle name="Обычный 24" xfId="312"/>
    <cellStyle name="Обычный 25" xfId="313"/>
    <cellStyle name="Обычный 26" xfId="314"/>
    <cellStyle name="Обычный 27" xfId="315"/>
    <cellStyle name="Обычный 28" xfId="316"/>
    <cellStyle name="Обычный 29" xfId="317"/>
    <cellStyle name="Обычный 3" xfId="318"/>
    <cellStyle name="Обычный 3 10" xfId="319"/>
    <cellStyle name="Обычный 3 11" xfId="320"/>
    <cellStyle name="Обычный 3 12" xfId="321"/>
    <cellStyle name="Обычный 3 13" xfId="322"/>
    <cellStyle name="Обычный 3 14" xfId="323"/>
    <cellStyle name="Обычный 3 15" xfId="324"/>
    <cellStyle name="Обычный 3 16" xfId="325"/>
    <cellStyle name="Обычный 3 17" xfId="326"/>
    <cellStyle name="Обычный 3 18" xfId="327"/>
    <cellStyle name="Обычный 3 19" xfId="328"/>
    <cellStyle name="Обычный 3 2" xfId="329"/>
    <cellStyle name="Обычный 3 20" xfId="330"/>
    <cellStyle name="Обычный 3 21" xfId="331"/>
    <cellStyle name="Обычный 3 22" xfId="332"/>
    <cellStyle name="Обычный 3 23" xfId="333"/>
    <cellStyle name="Обычный 3 24" xfId="334"/>
    <cellStyle name="Обычный 3 25" xfId="335"/>
    <cellStyle name="Обычный 3 26" xfId="336"/>
    <cellStyle name="Обычный 3 3" xfId="337"/>
    <cellStyle name="Обычный 3 4" xfId="338"/>
    <cellStyle name="Обычный 3 5" xfId="339"/>
    <cellStyle name="Обычный 3 6" xfId="340"/>
    <cellStyle name="Обычный 3 7" xfId="341"/>
    <cellStyle name="Обычный 3 8" xfId="342"/>
    <cellStyle name="Обычный 3 9" xfId="343"/>
    <cellStyle name="Обычный 30" xfId="344"/>
    <cellStyle name="Обычный 31" xfId="345"/>
    <cellStyle name="Обычный 32" xfId="346"/>
    <cellStyle name="Обычный 33" xfId="347"/>
    <cellStyle name="Обычный 34" xfId="348"/>
    <cellStyle name="Обычный 35" xfId="349"/>
    <cellStyle name="Обычный 36" xfId="350"/>
    <cellStyle name="Обычный 37" xfId="351"/>
    <cellStyle name="Обычный 38" xfId="352"/>
    <cellStyle name="Обычный 39" xfId="353"/>
    <cellStyle name="Обычный 4" xfId="354"/>
    <cellStyle name="Обычный 4 10" xfId="355"/>
    <cellStyle name="Обычный 4 11" xfId="356"/>
    <cellStyle name="Обычный 4 12" xfId="357"/>
    <cellStyle name="Обычный 4 13" xfId="358"/>
    <cellStyle name="Обычный 4 14" xfId="359"/>
    <cellStyle name="Обычный 4 15" xfId="360"/>
    <cellStyle name="Обычный 4 16" xfId="361"/>
    <cellStyle name="Обычный 4 17" xfId="362"/>
    <cellStyle name="Обычный 4 18" xfId="363"/>
    <cellStyle name="Обычный 4 19" xfId="364"/>
    <cellStyle name="Обычный 4 2" xfId="365"/>
    <cellStyle name="Обычный 4 20" xfId="366"/>
    <cellStyle name="Обычный 4 21" xfId="367"/>
    <cellStyle name="Обычный 4 22" xfId="368"/>
    <cellStyle name="Обычный 4 23" xfId="369"/>
    <cellStyle name="Обычный 4 24" xfId="370"/>
    <cellStyle name="Обычный 4 3" xfId="371"/>
    <cellStyle name="Обычный 4 4" xfId="372"/>
    <cellStyle name="Обычный 4 5" xfId="373"/>
    <cellStyle name="Обычный 4 6" xfId="374"/>
    <cellStyle name="Обычный 4 7" xfId="375"/>
    <cellStyle name="Обычный 4 8" xfId="376"/>
    <cellStyle name="Обычный 4 9" xfId="377"/>
    <cellStyle name="Обычный 40" xfId="378"/>
    <cellStyle name="Обычный 5" xfId="379"/>
    <cellStyle name="Обычный 5 10" xfId="380"/>
    <cellStyle name="Обычный 5 11" xfId="381"/>
    <cellStyle name="Обычный 5 12" xfId="382"/>
    <cellStyle name="Обычный 5 13" xfId="383"/>
    <cellStyle name="Обычный 5 14" xfId="384"/>
    <cellStyle name="Обычный 5 15" xfId="385"/>
    <cellStyle name="Обычный 5 16" xfId="386"/>
    <cellStyle name="Обычный 5 17" xfId="387"/>
    <cellStyle name="Обычный 5 18" xfId="388"/>
    <cellStyle name="Обычный 5 19" xfId="389"/>
    <cellStyle name="Обычный 5 2" xfId="390"/>
    <cellStyle name="Обычный 5 20" xfId="391"/>
    <cellStyle name="Обычный 5 21" xfId="392"/>
    <cellStyle name="Обычный 5 22" xfId="393"/>
    <cellStyle name="Обычный 5 23" xfId="394"/>
    <cellStyle name="Обычный 5 3" xfId="395"/>
    <cellStyle name="Обычный 5 4" xfId="396"/>
    <cellStyle name="Обычный 5 5" xfId="397"/>
    <cellStyle name="Обычный 5 6" xfId="398"/>
    <cellStyle name="Обычный 5 7" xfId="399"/>
    <cellStyle name="Обычный 5 8" xfId="400"/>
    <cellStyle name="Обычный 5 9" xfId="401"/>
    <cellStyle name="Обычный 6" xfId="402"/>
    <cellStyle name="Обычный 6 10" xfId="403"/>
    <cellStyle name="Обычный 6 11" xfId="404"/>
    <cellStyle name="Обычный 6 12" xfId="405"/>
    <cellStyle name="Обычный 6 13" xfId="406"/>
    <cellStyle name="Обычный 6 14" xfId="407"/>
    <cellStyle name="Обычный 6 15" xfId="408"/>
    <cellStyle name="Обычный 6 16" xfId="409"/>
    <cellStyle name="Обычный 6 17" xfId="410"/>
    <cellStyle name="Обычный 6 18" xfId="411"/>
    <cellStyle name="Обычный 6 19" xfId="412"/>
    <cellStyle name="Обычный 6 2" xfId="413"/>
    <cellStyle name="Обычный 6 20" xfId="414"/>
    <cellStyle name="Обычный 6 21" xfId="415"/>
    <cellStyle name="Обычный 6 3" xfId="416"/>
    <cellStyle name="Обычный 6 4" xfId="417"/>
    <cellStyle name="Обычный 6 5" xfId="418"/>
    <cellStyle name="Обычный 6 6" xfId="419"/>
    <cellStyle name="Обычный 6 7" xfId="420"/>
    <cellStyle name="Обычный 6 8" xfId="421"/>
    <cellStyle name="Обычный 6 9" xfId="422"/>
    <cellStyle name="Обычный 7" xfId="423"/>
    <cellStyle name="Обычный 7 10" xfId="424"/>
    <cellStyle name="Обычный 7 11" xfId="425"/>
    <cellStyle name="Обычный 7 12" xfId="426"/>
    <cellStyle name="Обычный 7 13" xfId="427"/>
    <cellStyle name="Обычный 7 14" xfId="428"/>
    <cellStyle name="Обычный 7 15" xfId="429"/>
    <cellStyle name="Обычный 7 16" xfId="430"/>
    <cellStyle name="Обычный 7 17" xfId="431"/>
    <cellStyle name="Обычный 7 2" xfId="432"/>
    <cellStyle name="Обычный 7 3" xfId="433"/>
    <cellStyle name="Обычный 7 4" xfId="434"/>
    <cellStyle name="Обычный 7 5" xfId="435"/>
    <cellStyle name="Обычный 7 6" xfId="436"/>
    <cellStyle name="Обычный 7 7" xfId="437"/>
    <cellStyle name="Обычный 7 8" xfId="438"/>
    <cellStyle name="Обычный 7 9" xfId="439"/>
    <cellStyle name="Обычный 8" xfId="440"/>
    <cellStyle name="Обычный 8 10" xfId="441"/>
    <cellStyle name="Обычный 8 11" xfId="442"/>
    <cellStyle name="Обычный 8 12" xfId="443"/>
    <cellStyle name="Обычный 8 13" xfId="444"/>
    <cellStyle name="Обычный 8 14" xfId="445"/>
    <cellStyle name="Обычный 8 15" xfId="446"/>
    <cellStyle name="Обычный 8 16" xfId="447"/>
    <cellStyle name="Обычный 8 17" xfId="448"/>
    <cellStyle name="Обычный 8 2" xfId="449"/>
    <cellStyle name="Обычный 8 3" xfId="450"/>
    <cellStyle name="Обычный 8 4" xfId="451"/>
    <cellStyle name="Обычный 8 5" xfId="452"/>
    <cellStyle name="Обычный 8 6" xfId="453"/>
    <cellStyle name="Обычный 8 7" xfId="454"/>
    <cellStyle name="Обычный 8 8" xfId="455"/>
    <cellStyle name="Обычный 8 9" xfId="456"/>
    <cellStyle name="Обычный 9" xfId="457"/>
    <cellStyle name="Обычный 9 10" xfId="458"/>
    <cellStyle name="Обычный 9 11" xfId="459"/>
    <cellStyle name="Обычный 9 12" xfId="460"/>
    <cellStyle name="Обычный 9 13" xfId="461"/>
    <cellStyle name="Обычный 9 14" xfId="462"/>
    <cellStyle name="Обычный 9 15" xfId="463"/>
    <cellStyle name="Обычный 9 16" xfId="464"/>
    <cellStyle name="Обычный 9 17" xfId="465"/>
    <cellStyle name="Обычный 9 2" xfId="466"/>
    <cellStyle name="Обычный 9 3" xfId="467"/>
    <cellStyle name="Обычный 9 4" xfId="468"/>
    <cellStyle name="Обычный 9 5" xfId="469"/>
    <cellStyle name="Обычный 9 6" xfId="470"/>
    <cellStyle name="Обычный 9 7" xfId="471"/>
    <cellStyle name="Обычный 9 8" xfId="472"/>
    <cellStyle name="Обычный 9 9" xfId="473"/>
    <cellStyle name="Followed Hyperlink" xfId="474"/>
    <cellStyle name="Плохой" xfId="475"/>
    <cellStyle name="Пояснение" xfId="476"/>
    <cellStyle name="Примечание" xfId="477"/>
    <cellStyle name="Percent" xfId="478"/>
    <cellStyle name="Связанная ячейка" xfId="479"/>
    <cellStyle name="Текст предупреждения" xfId="480"/>
    <cellStyle name="Comma" xfId="481"/>
    <cellStyle name="Comma [0]" xfId="482"/>
    <cellStyle name="Хороший" xfId="4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kretar\&#1087;&#1086;&#1095;&#1090;&#1072;%20&#1086;&#1073;&#1097;&#1072;&#1103;\Documents%20and%20Settings\All%20Users\&#1044;&#1086;&#1082;&#1091;&#1084;&#1077;&#1085;&#1090;&#1099;\&#1096;&#1082;&#1086;&#1083;&#1099;%20&#1087;&#1088;&#1086;&#1092;&#1080;&#1083;&#1100;\&#1096;&#1082;&#1086;&#1083;&#1099;\&#1057;&#1054;&#1064;%20&#1089;%20&#1059;&#1048;&#1054;&#105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kretar\&#1087;&#1086;&#1095;&#1090;&#1072;%20&#1086;&#1073;&#1097;&#1072;&#1103;\Documents%20and%20Settings\All%20Users\&#1044;&#1086;&#1082;&#1091;&#1084;&#1077;&#1085;&#1090;&#1099;\&#1096;&#1082;&#1086;&#1083;&#1099;%20&#1087;&#1088;&#1086;&#1092;&#1080;&#1083;&#1100;\&#1096;&#1082;&#1086;&#1083;&#1099;\&#1041;&#1077;&#1079;&#1099;&#1084;&#1077;&#1085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2-а"/>
      <sheetName val="2-1"/>
      <sheetName val="2б"/>
      <sheetName val="2в"/>
      <sheetName val="2г"/>
      <sheetName val="3а"/>
      <sheetName val="3б"/>
      <sheetName val="4а"/>
      <sheetName val="4б"/>
      <sheetName val="5а"/>
      <sheetName val="5б"/>
      <sheetName val="5-1"/>
      <sheetName val="5в"/>
      <sheetName val="5г"/>
      <sheetName val="5д"/>
      <sheetName val="6а"/>
      <sheetName val="6б"/>
      <sheetName val="6в"/>
      <sheetName val="6г"/>
      <sheetName val="7а"/>
      <sheetName val="7б"/>
      <sheetName val="8а-1"/>
      <sheetName val="8а"/>
      <sheetName val="9а"/>
      <sheetName val="9б"/>
      <sheetName val="10а"/>
      <sheetName val="10б"/>
      <sheetName val="11-а"/>
      <sheetName val="11-б"/>
      <sheetName val="12-а"/>
      <sheetName val="12-б"/>
      <sheetName val="13-а"/>
      <sheetName val="13-б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2-а"/>
      <sheetName val="2-1"/>
      <sheetName val="2б"/>
      <sheetName val="2в"/>
      <sheetName val="2г"/>
      <sheetName val="3а"/>
      <sheetName val="3б"/>
      <sheetName val="4а"/>
      <sheetName val="4б"/>
      <sheetName val="5а"/>
      <sheetName val="5б"/>
      <sheetName val="5-1"/>
      <sheetName val="5в"/>
      <sheetName val="5г"/>
      <sheetName val="5д"/>
      <sheetName val="6а"/>
      <sheetName val="6б"/>
      <sheetName val="6в"/>
      <sheetName val="6г"/>
      <sheetName val="7а"/>
      <sheetName val="7б"/>
      <sheetName val="8а-1"/>
      <sheetName val="8а"/>
      <sheetName val="9а"/>
      <sheetName val="9б"/>
      <sheetName val="10а"/>
      <sheetName val="10б"/>
      <sheetName val="11-а"/>
      <sheetName val="11-б"/>
      <sheetName val="12-а"/>
      <sheetName val="12-б"/>
      <sheetName val="13-а"/>
      <sheetName val="13-б"/>
    </sheetNames>
    <sheetDataSet>
      <sheetData sheetId="33">
        <row r="15">
          <cell r="D15" t="str">
            <v>русский язык </v>
          </cell>
          <cell r="E15" t="str">
            <v>Русское правописание : орфография и пунктуация</v>
          </cell>
          <cell r="F15" t="str">
            <v>Львова С.И.</v>
          </cell>
          <cell r="G15">
            <v>2009</v>
          </cell>
          <cell r="H15" t="str">
            <v>Русский язык и культура речи</v>
          </cell>
          <cell r="I15" t="str">
            <v>Львова С.И.</v>
          </cell>
          <cell r="J15">
            <v>2005</v>
          </cell>
          <cell r="K15" t="str">
            <v>Олейник Т.В.</v>
          </cell>
          <cell r="L15">
            <v>26</v>
          </cell>
          <cell r="M15" t="str">
            <v>высшая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_podol@mail.ru" TargetMode="External" /><Relationship Id="rId2" Type="http://schemas.openxmlformats.org/officeDocument/2006/relationships/hyperlink" Target="mailto:bezimeno@yandex.ru" TargetMode="External" /><Relationship Id="rId3" Type="http://schemas.openxmlformats.org/officeDocument/2006/relationships/hyperlink" Target="mailto:dorogosth@mai.l%20ru" TargetMode="External" /><Relationship Id="rId4" Type="http://schemas.openxmlformats.org/officeDocument/2006/relationships/hyperlink" Target="mailto:kosinka1@mail.ru" TargetMode="External" /><Relationship Id="rId5" Type="http://schemas.openxmlformats.org/officeDocument/2006/relationships/hyperlink" Target="mailto:dunaikagr@yandex.ru" TargetMode="External" /><Relationship Id="rId6" Type="http://schemas.openxmlformats.org/officeDocument/2006/relationships/hyperlink" Target="mailto:gorkovgrajv@yandex.ru" TargetMode="External" /><Relationship Id="rId7" Type="http://schemas.openxmlformats.org/officeDocument/2006/relationships/hyperlink" Target="mailto:kosilovo.1964@yandex.ru" TargetMode="External" /><Relationship Id="rId8" Type="http://schemas.openxmlformats.org/officeDocument/2006/relationships/hyperlink" Target="mailto:iv-lisica@mail.ru" TargetMode="External" /><Relationship Id="rId9" Type="http://schemas.openxmlformats.org/officeDocument/2006/relationships/hyperlink" Target="mailto:shukhova.s@mail.ru" TargetMode="External" /><Relationship Id="rId10" Type="http://schemas.openxmlformats.org/officeDocument/2006/relationships/hyperlink" Target="mailto:golovchino.school@yandex.ru" TargetMode="External" /><Relationship Id="rId11" Type="http://schemas.openxmlformats.org/officeDocument/2006/relationships/hyperlink" Target="mailto:dobroegrajv@yandex.ru" TargetMode="External" /><Relationship Id="rId12" Type="http://schemas.openxmlformats.org/officeDocument/2006/relationships/hyperlink" Target="mailto:smorodino1995@mail.ru" TargetMode="External" /><Relationship Id="rId13" Type="http://schemas.openxmlformats.org/officeDocument/2006/relationships/hyperlink" Target="mailto:pochaevo@mail.ru" TargetMode="External" /><Relationship Id="rId14" Type="http://schemas.openxmlformats.org/officeDocument/2006/relationships/hyperlink" Target="mailto:m-orlovka@yandex.ru" TargetMode="External" /><Relationship Id="rId1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G25" sqref="G25"/>
    </sheetView>
  </sheetViews>
  <sheetFormatPr defaultColWidth="9.140625" defaultRowHeight="15"/>
  <cols>
    <col min="1" max="1" width="7.7109375" style="0" customWidth="1"/>
    <col min="2" max="2" width="24.421875" style="0" customWidth="1"/>
    <col min="3" max="3" width="36.28125" style="0" customWidth="1"/>
    <col min="4" max="4" width="26.8515625" style="0" customWidth="1"/>
    <col min="5" max="5" width="37.8515625" style="0" customWidth="1"/>
    <col min="6" max="6" width="19.421875" style="0" customWidth="1"/>
    <col min="7" max="7" width="19.421875" style="68" customWidth="1"/>
    <col min="8" max="8" width="29.140625" style="0" customWidth="1"/>
  </cols>
  <sheetData>
    <row r="1" spans="1:8" ht="15.75">
      <c r="A1" s="684" t="s">
        <v>0</v>
      </c>
      <c r="B1" s="684"/>
      <c r="C1" s="684"/>
      <c r="D1" s="684"/>
      <c r="E1" s="684"/>
      <c r="F1" s="684"/>
      <c r="G1" s="684"/>
      <c r="H1" s="684"/>
    </row>
    <row r="2" spans="1:8" ht="15.75">
      <c r="A2" s="684" t="s">
        <v>1</v>
      </c>
      <c r="B2" s="684"/>
      <c r="C2" s="684"/>
      <c r="D2" s="684"/>
      <c r="E2" s="684"/>
      <c r="F2" s="684"/>
      <c r="G2" s="684"/>
      <c r="H2" s="684"/>
    </row>
    <row r="3" spans="1:2" ht="15">
      <c r="A3" s="1"/>
      <c r="B3" s="1"/>
    </row>
    <row r="4" spans="1:8" ht="15.75" customHeight="1">
      <c r="A4" s="685" t="s">
        <v>2</v>
      </c>
      <c r="B4" s="686" t="s">
        <v>62</v>
      </c>
      <c r="C4" s="686" t="s">
        <v>3</v>
      </c>
      <c r="D4" s="686" t="s">
        <v>4</v>
      </c>
      <c r="E4" s="686" t="s">
        <v>5</v>
      </c>
      <c r="F4" s="87" t="s">
        <v>6</v>
      </c>
      <c r="G4" s="686" t="s">
        <v>8</v>
      </c>
      <c r="H4" s="686" t="s">
        <v>9</v>
      </c>
    </row>
    <row r="5" spans="1:8" ht="15.75">
      <c r="A5" s="685"/>
      <c r="B5" s="686"/>
      <c r="C5" s="686"/>
      <c r="D5" s="686"/>
      <c r="E5" s="686"/>
      <c r="F5" s="87" t="s">
        <v>7</v>
      </c>
      <c r="G5" s="686"/>
      <c r="H5" s="686"/>
    </row>
    <row r="6" spans="1:8" ht="15.75">
      <c r="A6" s="685"/>
      <c r="B6" s="686"/>
      <c r="C6" s="686"/>
      <c r="D6" s="686"/>
      <c r="E6" s="686"/>
      <c r="F6" s="149"/>
      <c r="G6" s="686"/>
      <c r="H6" s="686"/>
    </row>
    <row r="7" spans="1:8" ht="47.25">
      <c r="A7" s="26">
        <v>1</v>
      </c>
      <c r="B7" s="21" t="s">
        <v>222</v>
      </c>
      <c r="C7" s="173" t="s">
        <v>243</v>
      </c>
      <c r="D7" s="28" t="s">
        <v>244</v>
      </c>
      <c r="E7" s="27" t="s">
        <v>245</v>
      </c>
      <c r="F7" s="28" t="s">
        <v>246</v>
      </c>
      <c r="G7" s="28">
        <v>89507152209</v>
      </c>
      <c r="H7" s="207" t="s">
        <v>334</v>
      </c>
    </row>
    <row r="8" spans="1:8" ht="63">
      <c r="A8" s="26">
        <v>2</v>
      </c>
      <c r="B8" s="21" t="s">
        <v>223</v>
      </c>
      <c r="C8" s="173" t="s">
        <v>239</v>
      </c>
      <c r="D8" s="28" t="s">
        <v>240</v>
      </c>
      <c r="E8" s="27" t="s">
        <v>241</v>
      </c>
      <c r="F8" s="28" t="s">
        <v>247</v>
      </c>
      <c r="G8" s="211">
        <v>89065656932</v>
      </c>
      <c r="H8" s="208" t="s">
        <v>335</v>
      </c>
    </row>
    <row r="9" spans="1:8" ht="63">
      <c r="A9" s="26">
        <v>3</v>
      </c>
      <c r="B9" s="21" t="s">
        <v>224</v>
      </c>
      <c r="C9" s="173" t="s">
        <v>283</v>
      </c>
      <c r="D9" s="31" t="s">
        <v>284</v>
      </c>
      <c r="E9" s="27" t="s">
        <v>241</v>
      </c>
      <c r="F9" s="28" t="s">
        <v>320</v>
      </c>
      <c r="G9" s="28">
        <v>89205642931</v>
      </c>
      <c r="H9" s="200" t="s">
        <v>336</v>
      </c>
    </row>
    <row r="10" spans="1:9" ht="15.75" customHeight="1">
      <c r="A10" s="687">
        <v>4</v>
      </c>
      <c r="B10" s="691" t="s">
        <v>225</v>
      </c>
      <c r="C10" s="688" t="s">
        <v>248</v>
      </c>
      <c r="D10" s="688" t="s">
        <v>244</v>
      </c>
      <c r="E10" s="680" t="s">
        <v>245</v>
      </c>
      <c r="F10" s="688" t="s">
        <v>345</v>
      </c>
      <c r="G10" s="688">
        <v>89087850859</v>
      </c>
      <c r="H10" s="692" t="s">
        <v>249</v>
      </c>
      <c r="I10" s="5"/>
    </row>
    <row r="11" spans="1:9" ht="24.75" customHeight="1">
      <c r="A11" s="687"/>
      <c r="B11" s="691"/>
      <c r="C11" s="688"/>
      <c r="D11" s="688"/>
      <c r="E11" s="680"/>
      <c r="F11" s="688"/>
      <c r="G11" s="688"/>
      <c r="H11" s="693"/>
      <c r="I11" s="5"/>
    </row>
    <row r="12" spans="1:9" ht="31.5" customHeight="1">
      <c r="A12" s="26">
        <v>5</v>
      </c>
      <c r="B12" s="21" t="s">
        <v>226</v>
      </c>
      <c r="C12" s="26" t="s">
        <v>250</v>
      </c>
      <c r="D12" s="130" t="s">
        <v>244</v>
      </c>
      <c r="E12" s="130" t="s">
        <v>251</v>
      </c>
      <c r="F12" s="127" t="s">
        <v>344</v>
      </c>
      <c r="G12" s="127">
        <v>89205896212</v>
      </c>
      <c r="H12" s="207" t="s">
        <v>252</v>
      </c>
      <c r="I12" s="689"/>
    </row>
    <row r="13" spans="1:9" ht="15.75">
      <c r="A13" s="26">
        <v>6</v>
      </c>
      <c r="B13" s="21" t="s">
        <v>227</v>
      </c>
      <c r="C13" s="26" t="s">
        <v>253</v>
      </c>
      <c r="D13" s="130" t="s">
        <v>244</v>
      </c>
      <c r="E13" s="130" t="s">
        <v>251</v>
      </c>
      <c r="F13" s="127">
        <v>84726141190</v>
      </c>
      <c r="G13" s="127">
        <v>89202088782</v>
      </c>
      <c r="H13" s="207" t="s">
        <v>254</v>
      </c>
      <c r="I13" s="689"/>
    </row>
    <row r="14" spans="1:9" ht="15" customHeight="1">
      <c r="A14" s="687">
        <v>7</v>
      </c>
      <c r="B14" s="691" t="s">
        <v>228</v>
      </c>
      <c r="C14" s="688" t="s">
        <v>310</v>
      </c>
      <c r="D14" s="688" t="s">
        <v>311</v>
      </c>
      <c r="E14" s="680" t="s">
        <v>264</v>
      </c>
      <c r="F14" s="688">
        <v>84726148112</v>
      </c>
      <c r="G14" s="688">
        <v>89103214342</v>
      </c>
      <c r="H14" s="696" t="s">
        <v>312</v>
      </c>
      <c r="I14" s="5"/>
    </row>
    <row r="15" spans="1:9" ht="33.75" customHeight="1" hidden="1">
      <c r="A15" s="687"/>
      <c r="B15" s="691"/>
      <c r="C15" s="688"/>
      <c r="D15" s="688"/>
      <c r="E15" s="680"/>
      <c r="F15" s="688"/>
      <c r="G15" s="688"/>
      <c r="H15" s="687"/>
      <c r="I15" s="5"/>
    </row>
    <row r="16" spans="1:8" ht="15">
      <c r="A16" s="687">
        <v>8</v>
      </c>
      <c r="B16" s="691" t="s">
        <v>229</v>
      </c>
      <c r="C16" s="687" t="s">
        <v>255</v>
      </c>
      <c r="D16" s="687" t="s">
        <v>244</v>
      </c>
      <c r="E16" s="680" t="s">
        <v>256</v>
      </c>
      <c r="F16" s="687" t="s">
        <v>257</v>
      </c>
      <c r="G16" s="687">
        <v>89507130690</v>
      </c>
      <c r="H16" s="692" t="s">
        <v>258</v>
      </c>
    </row>
    <row r="17" spans="1:8" ht="15.75" customHeight="1" hidden="1">
      <c r="A17" s="687"/>
      <c r="B17" s="691"/>
      <c r="C17" s="687"/>
      <c r="D17" s="687"/>
      <c r="E17" s="680"/>
      <c r="F17" s="687"/>
      <c r="G17" s="687"/>
      <c r="H17" s="687"/>
    </row>
    <row r="18" spans="1:8" ht="33" customHeight="1">
      <c r="A18" s="26">
        <v>9</v>
      </c>
      <c r="B18" s="21" t="s">
        <v>230</v>
      </c>
      <c r="C18" s="173" t="s">
        <v>314</v>
      </c>
      <c r="D18" s="173" t="s">
        <v>244</v>
      </c>
      <c r="E18" s="27" t="s">
        <v>245</v>
      </c>
      <c r="F18" s="173" t="s">
        <v>318</v>
      </c>
      <c r="G18" s="28">
        <v>89092066256</v>
      </c>
      <c r="H18" s="208" t="s">
        <v>341</v>
      </c>
    </row>
    <row r="19" spans="1:8" ht="15.75">
      <c r="A19" s="26">
        <v>10</v>
      </c>
      <c r="B19" s="21" t="s">
        <v>231</v>
      </c>
      <c r="C19" s="173" t="s">
        <v>259</v>
      </c>
      <c r="D19" s="28" t="s">
        <v>260</v>
      </c>
      <c r="E19" s="27" t="s">
        <v>261</v>
      </c>
      <c r="F19" s="28" t="s">
        <v>262</v>
      </c>
      <c r="G19" s="28">
        <v>9205560248</v>
      </c>
      <c r="H19" s="208" t="s">
        <v>340</v>
      </c>
    </row>
    <row r="20" spans="1:8" ht="15.75">
      <c r="A20" s="26">
        <v>11</v>
      </c>
      <c r="B20" s="21" t="s">
        <v>232</v>
      </c>
      <c r="C20" s="173"/>
      <c r="D20" s="173"/>
      <c r="E20" s="173"/>
      <c r="F20" s="173"/>
      <c r="G20" s="173"/>
      <c r="H20" s="208" t="s">
        <v>339</v>
      </c>
    </row>
    <row r="21" spans="1:8" ht="31.5">
      <c r="A21" s="26">
        <v>12</v>
      </c>
      <c r="B21" s="21" t="s">
        <v>233</v>
      </c>
      <c r="C21" s="26" t="s">
        <v>263</v>
      </c>
      <c r="D21" s="26" t="s">
        <v>244</v>
      </c>
      <c r="E21" s="30" t="s">
        <v>264</v>
      </c>
      <c r="F21" s="31" t="s">
        <v>265</v>
      </c>
      <c r="G21" s="31">
        <v>89205594781</v>
      </c>
      <c r="H21" s="207" t="s">
        <v>266</v>
      </c>
    </row>
    <row r="22" spans="1:8" ht="15.75">
      <c r="A22" s="26">
        <v>13</v>
      </c>
      <c r="B22" s="21" t="s">
        <v>234</v>
      </c>
      <c r="C22" s="203" t="s">
        <v>267</v>
      </c>
      <c r="D22" s="71" t="s">
        <v>244</v>
      </c>
      <c r="E22" s="27" t="s">
        <v>261</v>
      </c>
      <c r="F22" s="71" t="s">
        <v>268</v>
      </c>
      <c r="G22" s="71" t="s">
        <v>269</v>
      </c>
      <c r="H22" s="207" t="s">
        <v>270</v>
      </c>
    </row>
    <row r="23" spans="1:8" ht="31.5">
      <c r="A23" s="26">
        <v>14</v>
      </c>
      <c r="B23" s="21" t="s">
        <v>235</v>
      </c>
      <c r="C23" s="204" t="s">
        <v>315</v>
      </c>
      <c r="D23" s="198" t="s">
        <v>272</v>
      </c>
      <c r="E23" s="199" t="s">
        <v>264</v>
      </c>
      <c r="F23" s="71" t="s">
        <v>316</v>
      </c>
      <c r="G23" s="71">
        <v>89038866315</v>
      </c>
      <c r="H23" s="209" t="s">
        <v>337</v>
      </c>
    </row>
    <row r="24" spans="1:8" ht="15.75">
      <c r="A24" s="26">
        <v>15</v>
      </c>
      <c r="B24" s="21" t="s">
        <v>236</v>
      </c>
      <c r="C24" s="205" t="s">
        <v>273</v>
      </c>
      <c r="D24" s="174" t="s">
        <v>274</v>
      </c>
      <c r="E24" s="27"/>
      <c r="F24" s="29" t="s">
        <v>342</v>
      </c>
      <c r="G24" s="29"/>
      <c r="H24" s="201" t="s">
        <v>275</v>
      </c>
    </row>
    <row r="25" spans="1:8" ht="15.75">
      <c r="A25" s="26">
        <v>16</v>
      </c>
      <c r="B25" s="21" t="s">
        <v>237</v>
      </c>
      <c r="C25" s="26" t="s">
        <v>271</v>
      </c>
      <c r="D25" s="26" t="s">
        <v>272</v>
      </c>
      <c r="E25" s="27"/>
      <c r="F25" s="26" t="s">
        <v>343</v>
      </c>
      <c r="G25" s="26">
        <v>89205778818</v>
      </c>
      <c r="H25" s="208" t="s">
        <v>338</v>
      </c>
    </row>
    <row r="26" spans="1:8" ht="17.25" customHeight="1">
      <c r="A26" s="133"/>
      <c r="B26" s="134"/>
      <c r="C26" s="133"/>
      <c r="D26" s="133"/>
      <c r="E26" s="135"/>
      <c r="F26" s="133"/>
      <c r="G26" s="133"/>
      <c r="H26" s="136"/>
    </row>
    <row r="27" spans="1:8" ht="15.75">
      <c r="A27" s="133"/>
      <c r="B27" s="134"/>
      <c r="C27" s="133"/>
      <c r="D27" s="133"/>
      <c r="E27" s="135"/>
      <c r="F27" s="137"/>
      <c r="G27" s="137"/>
      <c r="H27" s="137"/>
    </row>
    <row r="28" spans="1:8" ht="17.25" customHeight="1">
      <c r="A28" s="133"/>
      <c r="B28" s="134"/>
      <c r="C28" s="138"/>
      <c r="D28" s="139"/>
      <c r="E28" s="135"/>
      <c r="F28" s="78"/>
      <c r="G28" s="78"/>
      <c r="H28" s="136"/>
    </row>
    <row r="29" spans="1:62" s="4" customFormat="1" ht="15.75" customHeight="1">
      <c r="A29" s="678"/>
      <c r="B29" s="679"/>
      <c r="C29" s="682"/>
      <c r="D29" s="681"/>
      <c r="E29" s="690"/>
      <c r="F29" s="78"/>
      <c r="G29" s="78"/>
      <c r="H29" s="677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2" s="4" customFormat="1" ht="1.5" customHeight="1">
      <c r="A30" s="678"/>
      <c r="B30" s="679"/>
      <c r="C30" s="682"/>
      <c r="D30" s="681"/>
      <c r="E30" s="690"/>
      <c r="F30" s="140"/>
      <c r="G30" s="140"/>
      <c r="H30" s="677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2" s="4" customFormat="1" ht="15.75" hidden="1">
      <c r="A31" s="678"/>
      <c r="B31" s="679"/>
      <c r="C31" s="682"/>
      <c r="D31" s="681"/>
      <c r="E31" s="690"/>
      <c r="F31" s="140"/>
      <c r="G31" s="140"/>
      <c r="H31" s="677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1:62" s="4" customFormat="1" ht="15.75" hidden="1">
      <c r="A32" s="678"/>
      <c r="B32" s="679"/>
      <c r="C32" s="682"/>
      <c r="D32" s="681"/>
      <c r="E32" s="690"/>
      <c r="F32" s="140"/>
      <c r="G32" s="140"/>
      <c r="H32" s="677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8" ht="18" customHeight="1">
      <c r="A33" s="133"/>
      <c r="B33" s="134"/>
      <c r="C33" s="78"/>
      <c r="D33" s="135"/>
      <c r="E33" s="135"/>
      <c r="F33" s="141"/>
      <c r="G33" s="141"/>
      <c r="H33" s="142"/>
    </row>
    <row r="34" spans="1:8" ht="15.75" customHeight="1">
      <c r="A34" s="133"/>
      <c r="B34" s="134"/>
      <c r="C34" s="78"/>
      <c r="D34" s="135"/>
      <c r="E34" s="135"/>
      <c r="F34" s="143"/>
      <c r="G34" s="143"/>
      <c r="H34" s="142"/>
    </row>
    <row r="35" spans="1:8" ht="15.75">
      <c r="A35" s="133"/>
      <c r="B35" s="134"/>
      <c r="C35" s="144"/>
      <c r="D35" s="145"/>
      <c r="E35" s="135"/>
      <c r="F35" s="146"/>
      <c r="G35" s="146"/>
      <c r="H35" s="147"/>
    </row>
    <row r="36" spans="1:8" ht="14.25" customHeight="1">
      <c r="A36" s="133"/>
      <c r="B36" s="134"/>
      <c r="C36" s="133"/>
      <c r="D36" s="62"/>
      <c r="E36" s="135"/>
      <c r="F36" s="133"/>
      <c r="G36" s="133"/>
      <c r="H36" s="136"/>
    </row>
    <row r="37" spans="1:8" ht="15.75">
      <c r="A37" s="133"/>
      <c r="B37" s="134"/>
      <c r="C37" s="140"/>
      <c r="D37" s="62"/>
      <c r="E37" s="135"/>
      <c r="F37" s="133"/>
      <c r="G37" s="133"/>
      <c r="H37" s="148"/>
    </row>
    <row r="38" spans="1:8" ht="16.5" customHeight="1">
      <c r="A38" s="133"/>
      <c r="B38" s="134"/>
      <c r="C38" s="133"/>
      <c r="D38" s="133"/>
      <c r="E38" s="135"/>
      <c r="F38" s="133"/>
      <c r="G38" s="133"/>
      <c r="H38" s="133"/>
    </row>
    <row r="39" spans="1:8" ht="15.75" customHeight="1">
      <c r="A39" s="676"/>
      <c r="B39" s="679"/>
      <c r="C39" s="683"/>
      <c r="D39" s="683"/>
      <c r="E39" s="683"/>
      <c r="F39" s="694"/>
      <c r="G39" s="694"/>
      <c r="H39" s="695"/>
    </row>
    <row r="40" spans="1:8" ht="2.25" customHeight="1">
      <c r="A40" s="676"/>
      <c r="B40" s="679"/>
      <c r="C40" s="683"/>
      <c r="D40" s="683"/>
      <c r="E40" s="683"/>
      <c r="F40" s="694"/>
      <c r="G40" s="694"/>
      <c r="H40" s="695"/>
    </row>
  </sheetData>
  <sheetProtection/>
  <mergeCells count="48">
    <mergeCell ref="E39:E40"/>
    <mergeCell ref="F39:F40"/>
    <mergeCell ref="G39:G40"/>
    <mergeCell ref="H39:H40"/>
    <mergeCell ref="H14:H15"/>
    <mergeCell ref="A16:A17"/>
    <mergeCell ref="B16:B17"/>
    <mergeCell ref="C16:C17"/>
    <mergeCell ref="D16:D17"/>
    <mergeCell ref="F16:F17"/>
    <mergeCell ref="G16:G17"/>
    <mergeCell ref="H16:H17"/>
    <mergeCell ref="A14:A15"/>
    <mergeCell ref="B14:B15"/>
    <mergeCell ref="C14:C15"/>
    <mergeCell ref="D14:D15"/>
    <mergeCell ref="F14:F15"/>
    <mergeCell ref="G14:G15"/>
    <mergeCell ref="D10:D11"/>
    <mergeCell ref="I12:I13"/>
    <mergeCell ref="E29:E32"/>
    <mergeCell ref="G4:G6"/>
    <mergeCell ref="B10:B11"/>
    <mergeCell ref="E10:E11"/>
    <mergeCell ref="E14:E15"/>
    <mergeCell ref="F10:F11"/>
    <mergeCell ref="G10:G11"/>
    <mergeCell ref="H10:H11"/>
    <mergeCell ref="A1:H1"/>
    <mergeCell ref="A2:H2"/>
    <mergeCell ref="A4:A6"/>
    <mergeCell ref="C4:C6"/>
    <mergeCell ref="D4:D6"/>
    <mergeCell ref="A10:A11"/>
    <mergeCell ref="E4:E6"/>
    <mergeCell ref="H4:H6"/>
    <mergeCell ref="B4:B6"/>
    <mergeCell ref="C10:C11"/>
    <mergeCell ref="A39:A40"/>
    <mergeCell ref="H29:H32"/>
    <mergeCell ref="A29:A32"/>
    <mergeCell ref="B29:B32"/>
    <mergeCell ref="E16:E17"/>
    <mergeCell ref="D29:D32"/>
    <mergeCell ref="B39:B40"/>
    <mergeCell ref="C29:C32"/>
    <mergeCell ref="C39:C40"/>
    <mergeCell ref="D39:D40"/>
  </mergeCells>
  <hyperlinks>
    <hyperlink ref="H10" r:id="rId1" display="g_podol@mail.ru"/>
    <hyperlink ref="H12" r:id="rId2" display="bezimeno@yandex.ru"/>
    <hyperlink ref="H13" r:id="rId3" display="dorogosth@mai.l ru"/>
    <hyperlink ref="H16" r:id="rId4" display="kosinka1@mail.ru"/>
    <hyperlink ref="H21" r:id="rId5" display="dunaikagr@yandex.ru"/>
    <hyperlink ref="H22" r:id="rId6" display="gorkovgrajv@yandex.ru"/>
    <hyperlink ref="H24" r:id="rId7" display="kosilovo.1964@yandex.ru"/>
    <hyperlink ref="H14" r:id="rId8" display="iv-lisica@mail.ru"/>
    <hyperlink ref="H8" r:id="rId9" display="shukhova.s@mail.ru"/>
    <hyperlink ref="H9" r:id="rId10" display="golovchino.school@yandex.ru"/>
    <hyperlink ref="H25" r:id="rId11" display="dobroegrajv@yandex.ru"/>
    <hyperlink ref="H20" r:id="rId12" display="smorodino1995@mail.ru"/>
    <hyperlink ref="H19" r:id="rId13" display="pochaevo@mail.ru"/>
    <hyperlink ref="H18" r:id="rId14" display="m-orlovka@yandex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5"/>
  <sheetViews>
    <sheetView workbookViewId="0" topLeftCell="A1">
      <pane xSplit="3" ySplit="4" topLeftCell="D1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23" sqref="F23"/>
    </sheetView>
  </sheetViews>
  <sheetFormatPr defaultColWidth="9.140625" defaultRowHeight="15"/>
  <cols>
    <col min="1" max="1" width="3.8515625" style="278" customWidth="1"/>
    <col min="2" max="2" width="20.00390625" style="278" customWidth="1"/>
    <col min="3" max="3" width="20.57421875" style="278" customWidth="1"/>
    <col min="4" max="4" width="8.8515625" style="278" customWidth="1"/>
    <col min="5" max="5" width="9.421875" style="278" customWidth="1"/>
    <col min="6" max="6" width="12.8515625" style="278" customWidth="1"/>
    <col min="7" max="7" width="5.8515625" style="278" customWidth="1"/>
    <col min="8" max="8" width="10.8515625" style="278" customWidth="1"/>
    <col min="9" max="9" width="9.00390625" style="278" customWidth="1"/>
    <col min="10" max="10" width="8.421875" style="278" customWidth="1"/>
    <col min="11" max="11" width="10.7109375" style="278" customWidth="1"/>
    <col min="12" max="12" width="5.7109375" style="278" customWidth="1"/>
    <col min="13" max="13" width="11.28125" style="278" customWidth="1"/>
    <col min="14" max="14" width="13.28125" style="278" customWidth="1"/>
    <col min="15" max="15" width="8.8515625" style="278" customWidth="1"/>
    <col min="16" max="16" width="10.00390625" style="278" customWidth="1"/>
    <col min="17" max="17" width="7.57421875" style="278" customWidth="1"/>
    <col min="18" max="18" width="9.421875" style="278" customWidth="1"/>
    <col min="19" max="19" width="10.00390625" style="278" customWidth="1"/>
    <col min="20" max="20" width="6.140625" style="278" customWidth="1"/>
    <col min="21" max="21" width="9.140625" style="278" customWidth="1"/>
    <col min="22" max="22" width="8.28125" style="278" customWidth="1"/>
    <col min="23" max="23" width="8.7109375" style="278" customWidth="1"/>
    <col min="24" max="24" width="8.57421875" style="278" customWidth="1"/>
    <col min="25" max="25" width="6.8515625" style="278" customWidth="1"/>
    <col min="26" max="26" width="11.140625" style="278" customWidth="1"/>
    <col min="27" max="27" width="12.28125" style="278" customWidth="1"/>
    <col min="28" max="28" width="10.00390625" style="278" customWidth="1"/>
    <col min="29" max="29" width="11.00390625" style="278" customWidth="1"/>
    <col min="30" max="30" width="10.421875" style="278" customWidth="1"/>
    <col min="31" max="16384" width="9.140625" style="278" customWidth="1"/>
  </cols>
  <sheetData>
    <row r="1" spans="1:16" ht="15">
      <c r="A1" s="737" t="s">
        <v>197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  <c r="P1" s="318"/>
    </row>
    <row r="2" ht="15">
      <c r="A2" s="318"/>
    </row>
    <row r="3" spans="1:30" ht="40.5" customHeight="1">
      <c r="A3" s="730" t="s">
        <v>2</v>
      </c>
      <c r="B3" s="730" t="s">
        <v>10</v>
      </c>
      <c r="C3" s="730" t="s">
        <v>91</v>
      </c>
      <c r="D3" s="731" t="s">
        <v>99</v>
      </c>
      <c r="E3" s="732" t="s">
        <v>13</v>
      </c>
      <c r="F3" s="730" t="s">
        <v>73</v>
      </c>
      <c r="G3" s="731" t="s">
        <v>13</v>
      </c>
      <c r="H3" s="730" t="s">
        <v>71</v>
      </c>
      <c r="I3" s="730" t="s">
        <v>18</v>
      </c>
      <c r="J3" s="730" t="s">
        <v>19</v>
      </c>
      <c r="K3" s="730" t="s">
        <v>100</v>
      </c>
      <c r="L3" s="731" t="s">
        <v>13</v>
      </c>
      <c r="M3" s="730" t="s">
        <v>71</v>
      </c>
      <c r="N3" s="730" t="s">
        <v>18</v>
      </c>
      <c r="O3" s="730" t="s">
        <v>19</v>
      </c>
      <c r="P3" s="730" t="s">
        <v>101</v>
      </c>
      <c r="Q3" s="731" t="s">
        <v>154</v>
      </c>
      <c r="R3" s="732" t="s">
        <v>13</v>
      </c>
      <c r="S3" s="730" t="s">
        <v>151</v>
      </c>
      <c r="T3" s="731" t="s">
        <v>13</v>
      </c>
      <c r="U3" s="730" t="s">
        <v>71</v>
      </c>
      <c r="V3" s="730" t="s">
        <v>18</v>
      </c>
      <c r="W3" s="730" t="s">
        <v>19</v>
      </c>
      <c r="X3" s="730" t="s">
        <v>152</v>
      </c>
      <c r="Y3" s="731" t="s">
        <v>13</v>
      </c>
      <c r="Z3" s="730" t="s">
        <v>71</v>
      </c>
      <c r="AA3" s="730" t="s">
        <v>18</v>
      </c>
      <c r="AB3" s="730" t="s">
        <v>19</v>
      </c>
      <c r="AC3" s="730" t="s">
        <v>153</v>
      </c>
      <c r="AD3" s="730" t="s">
        <v>155</v>
      </c>
    </row>
    <row r="4" spans="1:30" ht="86.25" customHeight="1">
      <c r="A4" s="730"/>
      <c r="B4" s="730"/>
      <c r="C4" s="730"/>
      <c r="D4" s="731"/>
      <c r="E4" s="732"/>
      <c r="F4" s="730"/>
      <c r="G4" s="731"/>
      <c r="H4" s="730"/>
      <c r="I4" s="730"/>
      <c r="J4" s="730"/>
      <c r="K4" s="730"/>
      <c r="L4" s="731"/>
      <c r="M4" s="730"/>
      <c r="N4" s="730"/>
      <c r="O4" s="730"/>
      <c r="P4" s="730"/>
      <c r="Q4" s="731"/>
      <c r="R4" s="732"/>
      <c r="S4" s="730"/>
      <c r="T4" s="731"/>
      <c r="U4" s="730"/>
      <c r="V4" s="730"/>
      <c r="W4" s="730"/>
      <c r="X4" s="730"/>
      <c r="Y4" s="731"/>
      <c r="Z4" s="730"/>
      <c r="AA4" s="730"/>
      <c r="AB4" s="730"/>
      <c r="AC4" s="730"/>
      <c r="AD4" s="730"/>
    </row>
    <row r="5" spans="1:30" ht="15">
      <c r="A5" s="23">
        <v>1</v>
      </c>
      <c r="B5" s="23">
        <v>2</v>
      </c>
      <c r="C5" s="23">
        <v>3</v>
      </c>
      <c r="D5" s="23">
        <v>4</v>
      </c>
      <c r="E5" s="11">
        <v>5</v>
      </c>
      <c r="F5" s="11">
        <v>6</v>
      </c>
      <c r="G5" s="23">
        <v>7</v>
      </c>
      <c r="H5" s="23">
        <v>8</v>
      </c>
      <c r="I5" s="23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03">
        <v>15</v>
      </c>
      <c r="P5" s="104">
        <v>16</v>
      </c>
      <c r="Q5" s="104">
        <v>17</v>
      </c>
      <c r="R5" s="103">
        <v>18</v>
      </c>
      <c r="S5" s="279">
        <v>19</v>
      </c>
      <c r="T5" s="279">
        <v>20</v>
      </c>
      <c r="U5" s="279">
        <v>21</v>
      </c>
      <c r="V5" s="279">
        <v>22</v>
      </c>
      <c r="W5" s="279">
        <v>23</v>
      </c>
      <c r="X5" s="279">
        <v>24</v>
      </c>
      <c r="Y5" s="279">
        <v>25</v>
      </c>
      <c r="Z5" s="279">
        <v>26</v>
      </c>
      <c r="AA5" s="279">
        <v>27</v>
      </c>
      <c r="AB5" s="279">
        <v>28</v>
      </c>
      <c r="AC5" s="279">
        <v>29</v>
      </c>
      <c r="AD5" s="279">
        <v>30</v>
      </c>
    </row>
    <row r="6" spans="1:30" s="307" customFormat="1" ht="15.75" customHeight="1">
      <c r="A6" s="48"/>
      <c r="B6" s="734" t="s">
        <v>954</v>
      </c>
      <c r="C6" s="217"/>
      <c r="D6" s="217"/>
      <c r="E6" s="217"/>
      <c r="F6" s="304"/>
      <c r="G6" s="304"/>
      <c r="H6" s="304"/>
      <c r="I6" s="304"/>
      <c r="J6" s="305"/>
      <c r="K6" s="305"/>
      <c r="L6" s="305"/>
      <c r="M6" s="305"/>
      <c r="N6" s="305"/>
      <c r="O6" s="653"/>
      <c r="P6" s="524"/>
      <c r="Q6" s="305"/>
      <c r="R6" s="305"/>
      <c r="S6" s="306"/>
      <c r="T6" s="306"/>
      <c r="U6" s="306"/>
      <c r="V6" s="306"/>
      <c r="W6" s="306"/>
      <c r="X6" s="306"/>
      <c r="Y6" s="306"/>
      <c r="Z6" s="306"/>
      <c r="AA6" s="306"/>
      <c r="AB6" s="641"/>
      <c r="AC6" s="641"/>
      <c r="AD6" s="641"/>
    </row>
    <row r="7" spans="1:30" s="307" customFormat="1" ht="27.75" customHeight="1">
      <c r="A7" s="48">
        <v>1</v>
      </c>
      <c r="B7" s="735"/>
      <c r="C7" s="48" t="s">
        <v>222</v>
      </c>
      <c r="D7" s="409">
        <v>2</v>
      </c>
      <c r="E7" s="409">
        <v>27</v>
      </c>
      <c r="F7" s="407">
        <v>0</v>
      </c>
      <c r="G7" s="407">
        <v>0</v>
      </c>
      <c r="H7" s="407">
        <v>0</v>
      </c>
      <c r="I7" s="407">
        <v>0</v>
      </c>
      <c r="J7" s="524">
        <v>0</v>
      </c>
      <c r="K7" s="524">
        <v>0</v>
      </c>
      <c r="L7" s="524">
        <v>0</v>
      </c>
      <c r="M7" s="524">
        <v>0</v>
      </c>
      <c r="N7" s="524">
        <v>0</v>
      </c>
      <c r="O7" s="407">
        <v>0</v>
      </c>
      <c r="P7" s="524">
        <v>0</v>
      </c>
      <c r="Q7" s="637">
        <v>2</v>
      </c>
      <c r="R7" s="637">
        <v>33</v>
      </c>
      <c r="S7" s="638">
        <v>0</v>
      </c>
      <c r="T7" s="638">
        <v>0</v>
      </c>
      <c r="U7" s="638">
        <v>0</v>
      </c>
      <c r="V7" s="638">
        <v>0</v>
      </c>
      <c r="W7" s="638">
        <v>0</v>
      </c>
      <c r="X7" s="638">
        <v>0</v>
      </c>
      <c r="Y7" s="638">
        <v>0</v>
      </c>
      <c r="Z7" s="314">
        <v>0</v>
      </c>
      <c r="AA7" s="314">
        <v>0</v>
      </c>
      <c r="AB7" s="642">
        <v>0</v>
      </c>
      <c r="AC7" s="642">
        <v>0</v>
      </c>
      <c r="AD7" s="642">
        <v>0</v>
      </c>
    </row>
    <row r="8" spans="1:30" s="307" customFormat="1" ht="33.75" customHeight="1">
      <c r="A8" s="48">
        <v>2</v>
      </c>
      <c r="B8" s="735"/>
      <c r="C8" s="48" t="s">
        <v>223</v>
      </c>
      <c r="D8" s="409">
        <v>1</v>
      </c>
      <c r="E8" s="648">
        <v>29</v>
      </c>
      <c r="F8" s="524">
        <v>0</v>
      </c>
      <c r="G8" s="524">
        <v>0</v>
      </c>
      <c r="H8" s="524">
        <v>0</v>
      </c>
      <c r="I8" s="524">
        <v>0</v>
      </c>
      <c r="J8" s="524">
        <v>0</v>
      </c>
      <c r="K8" s="524">
        <v>0</v>
      </c>
      <c r="L8" s="524">
        <v>0</v>
      </c>
      <c r="M8" s="524">
        <v>0</v>
      </c>
      <c r="N8" s="524">
        <v>0</v>
      </c>
      <c r="O8" s="524">
        <v>0</v>
      </c>
      <c r="P8" s="524">
        <v>0</v>
      </c>
      <c r="Q8" s="637">
        <v>2</v>
      </c>
      <c r="R8" s="637">
        <v>34</v>
      </c>
      <c r="S8" s="638">
        <v>0</v>
      </c>
      <c r="T8" s="638">
        <v>0</v>
      </c>
      <c r="U8" s="638">
        <v>0</v>
      </c>
      <c r="V8" s="638">
        <v>0</v>
      </c>
      <c r="W8" s="638">
        <v>0</v>
      </c>
      <c r="X8" s="638">
        <v>0</v>
      </c>
      <c r="Y8" s="638">
        <v>0</v>
      </c>
      <c r="Z8" s="314">
        <v>0</v>
      </c>
      <c r="AA8" s="314">
        <v>0</v>
      </c>
      <c r="AB8" s="642">
        <v>0</v>
      </c>
      <c r="AC8" s="642">
        <v>0</v>
      </c>
      <c r="AD8" s="642">
        <v>0</v>
      </c>
    </row>
    <row r="9" spans="1:30" s="307" customFormat="1" ht="103.5" customHeight="1">
      <c r="A9" s="48">
        <v>3</v>
      </c>
      <c r="B9" s="735"/>
      <c r="C9" s="48" t="s">
        <v>224</v>
      </c>
      <c r="D9" s="514">
        <v>3</v>
      </c>
      <c r="E9" s="524">
        <v>49</v>
      </c>
      <c r="F9" s="524">
        <v>0</v>
      </c>
      <c r="G9" s="524">
        <v>0</v>
      </c>
      <c r="H9" s="642">
        <v>0</v>
      </c>
      <c r="I9" s="642">
        <v>0</v>
      </c>
      <c r="J9" s="642">
        <v>0</v>
      </c>
      <c r="K9" s="642">
        <v>1</v>
      </c>
      <c r="L9" s="514">
        <v>6</v>
      </c>
      <c r="M9" s="230" t="s">
        <v>322</v>
      </c>
      <c r="N9" s="230" t="s">
        <v>323</v>
      </c>
      <c r="O9" s="643" t="s">
        <v>963</v>
      </c>
      <c r="P9" s="524">
        <v>6</v>
      </c>
      <c r="Q9" s="637">
        <v>2</v>
      </c>
      <c r="R9" s="638">
        <v>30</v>
      </c>
      <c r="S9" s="638">
        <v>0</v>
      </c>
      <c r="T9" s="638">
        <v>0</v>
      </c>
      <c r="U9" s="638">
        <v>0</v>
      </c>
      <c r="V9" s="638">
        <v>0</v>
      </c>
      <c r="W9" s="638">
        <v>0</v>
      </c>
      <c r="X9" s="638">
        <v>2</v>
      </c>
      <c r="Y9" s="639">
        <v>16</v>
      </c>
      <c r="Z9" s="230" t="s">
        <v>964</v>
      </c>
      <c r="AA9" s="230" t="s">
        <v>965</v>
      </c>
      <c r="AB9" s="643" t="s">
        <v>966</v>
      </c>
      <c r="AC9" s="642">
        <v>16</v>
      </c>
      <c r="AD9" s="642">
        <v>22</v>
      </c>
    </row>
    <row r="10" spans="1:30" s="307" customFormat="1" ht="57.75" customHeight="1">
      <c r="A10" s="48">
        <v>4</v>
      </c>
      <c r="B10" s="735"/>
      <c r="C10" s="217" t="s">
        <v>278</v>
      </c>
      <c r="D10" s="409">
        <v>1</v>
      </c>
      <c r="E10" s="516">
        <v>13</v>
      </c>
      <c r="F10" s="649">
        <v>1</v>
      </c>
      <c r="G10" s="649">
        <v>13</v>
      </c>
      <c r="H10" s="312" t="s">
        <v>288</v>
      </c>
      <c r="I10" s="312" t="s">
        <v>948</v>
      </c>
      <c r="J10" s="652" t="s">
        <v>949</v>
      </c>
      <c r="K10" s="514">
        <v>0</v>
      </c>
      <c r="L10" s="514">
        <v>0</v>
      </c>
      <c r="M10" s="230">
        <v>0</v>
      </c>
      <c r="N10" s="230">
        <v>0</v>
      </c>
      <c r="O10" s="649">
        <v>0</v>
      </c>
      <c r="P10" s="514">
        <v>13</v>
      </c>
      <c r="Q10" s="640">
        <v>1</v>
      </c>
      <c r="R10" s="640">
        <v>13</v>
      </c>
      <c r="S10" s="639">
        <v>0</v>
      </c>
      <c r="T10" s="639">
        <v>0</v>
      </c>
      <c r="U10" s="639">
        <v>0</v>
      </c>
      <c r="V10" s="639">
        <v>0</v>
      </c>
      <c r="W10" s="639">
        <v>0</v>
      </c>
      <c r="X10" s="639">
        <v>0</v>
      </c>
      <c r="Y10" s="639">
        <v>0</v>
      </c>
      <c r="Z10" s="315">
        <v>0</v>
      </c>
      <c r="AA10" s="315">
        <v>0</v>
      </c>
      <c r="AB10" s="644">
        <v>0</v>
      </c>
      <c r="AC10" s="644">
        <v>0</v>
      </c>
      <c r="AD10" s="644">
        <v>13</v>
      </c>
    </row>
    <row r="11" spans="1:30" s="307" customFormat="1" ht="51">
      <c r="A11" s="48">
        <v>5</v>
      </c>
      <c r="B11" s="735"/>
      <c r="C11" s="48" t="s">
        <v>282</v>
      </c>
      <c r="D11" s="409">
        <v>1</v>
      </c>
      <c r="E11" s="516">
        <v>5</v>
      </c>
      <c r="F11" s="642">
        <v>0</v>
      </c>
      <c r="G11" s="642">
        <v>0</v>
      </c>
      <c r="H11" s="642">
        <v>0</v>
      </c>
      <c r="I11" s="642">
        <v>0</v>
      </c>
      <c r="J11" s="642">
        <v>0</v>
      </c>
      <c r="K11" s="514">
        <v>1</v>
      </c>
      <c r="L11" s="514">
        <v>5</v>
      </c>
      <c r="M11" s="230" t="s">
        <v>950</v>
      </c>
      <c r="N11" s="230" t="s">
        <v>951</v>
      </c>
      <c r="O11" s="651" t="s">
        <v>967</v>
      </c>
      <c r="P11" s="514">
        <v>5</v>
      </c>
      <c r="Q11" s="637">
        <v>1</v>
      </c>
      <c r="R11" s="637">
        <v>7</v>
      </c>
      <c r="S11" s="638">
        <v>0</v>
      </c>
      <c r="T11" s="638">
        <v>0</v>
      </c>
      <c r="U11" s="638">
        <v>0</v>
      </c>
      <c r="V11" s="638">
        <v>0</v>
      </c>
      <c r="W11" s="638">
        <v>0</v>
      </c>
      <c r="X11" s="638">
        <v>1</v>
      </c>
      <c r="Y11" s="638">
        <v>7</v>
      </c>
      <c r="Z11" s="315" t="s">
        <v>322</v>
      </c>
      <c r="AA11" s="315" t="s">
        <v>968</v>
      </c>
      <c r="AB11" s="645" t="s">
        <v>969</v>
      </c>
      <c r="AC11" s="642">
        <v>7</v>
      </c>
      <c r="AD11" s="642">
        <v>12</v>
      </c>
    </row>
    <row r="12" spans="1:30" s="307" customFormat="1" ht="38.25">
      <c r="A12" s="48">
        <v>6</v>
      </c>
      <c r="B12" s="735"/>
      <c r="C12" s="48" t="s">
        <v>227</v>
      </c>
      <c r="D12" s="409">
        <v>1</v>
      </c>
      <c r="E12" s="409">
        <v>13</v>
      </c>
      <c r="F12" s="407">
        <v>0</v>
      </c>
      <c r="G12" s="407">
        <v>0</v>
      </c>
      <c r="H12" s="641">
        <v>0</v>
      </c>
      <c r="I12" s="641">
        <v>0</v>
      </c>
      <c r="J12" s="641">
        <v>0</v>
      </c>
      <c r="K12" s="407">
        <v>1</v>
      </c>
      <c r="L12" s="407">
        <v>3</v>
      </c>
      <c r="M12" s="48" t="s">
        <v>291</v>
      </c>
      <c r="N12" s="48" t="s">
        <v>952</v>
      </c>
      <c r="O12" s="647" t="s">
        <v>971</v>
      </c>
      <c r="P12" s="524">
        <v>3</v>
      </c>
      <c r="Q12" s="637">
        <v>1</v>
      </c>
      <c r="R12" s="637">
        <v>7</v>
      </c>
      <c r="S12" s="638">
        <v>0</v>
      </c>
      <c r="T12" s="638">
        <v>0</v>
      </c>
      <c r="U12" s="638">
        <v>0</v>
      </c>
      <c r="V12" s="638">
        <v>0</v>
      </c>
      <c r="W12" s="638">
        <v>0</v>
      </c>
      <c r="X12" s="638">
        <v>0</v>
      </c>
      <c r="Y12" s="638">
        <v>0</v>
      </c>
      <c r="Z12" s="314">
        <v>0</v>
      </c>
      <c r="AA12" s="314">
        <v>0</v>
      </c>
      <c r="AB12" s="645" t="s">
        <v>970</v>
      </c>
      <c r="AC12" s="642">
        <v>0</v>
      </c>
      <c r="AD12" s="642">
        <v>3</v>
      </c>
    </row>
    <row r="13" spans="1:30" s="307" customFormat="1" ht="27.75" customHeight="1">
      <c r="A13" s="48">
        <v>7</v>
      </c>
      <c r="B13" s="735"/>
      <c r="C13" s="48" t="s">
        <v>228</v>
      </c>
      <c r="D13" s="409">
        <v>1</v>
      </c>
      <c r="E13" s="650">
        <v>6</v>
      </c>
      <c r="F13" s="524">
        <v>0</v>
      </c>
      <c r="G13" s="524">
        <v>0</v>
      </c>
      <c r="H13" s="524">
        <v>0</v>
      </c>
      <c r="I13" s="524">
        <v>0</v>
      </c>
      <c r="J13" s="651">
        <v>0</v>
      </c>
      <c r="K13" s="524">
        <v>0</v>
      </c>
      <c r="L13" s="524">
        <v>0</v>
      </c>
      <c r="M13" s="305">
        <v>0</v>
      </c>
      <c r="N13" s="305">
        <v>0</v>
      </c>
      <c r="O13" s="524">
        <v>0</v>
      </c>
      <c r="P13" s="524">
        <v>0</v>
      </c>
      <c r="Q13" s="637">
        <v>1</v>
      </c>
      <c r="R13" s="637">
        <v>6</v>
      </c>
      <c r="S13" s="638">
        <v>0</v>
      </c>
      <c r="T13" s="638">
        <v>0</v>
      </c>
      <c r="U13" s="638">
        <v>0</v>
      </c>
      <c r="V13" s="638">
        <v>0</v>
      </c>
      <c r="W13" s="638">
        <v>0</v>
      </c>
      <c r="X13" s="638">
        <v>0</v>
      </c>
      <c r="Y13" s="638">
        <v>0</v>
      </c>
      <c r="Z13" s="314">
        <v>0</v>
      </c>
      <c r="AA13" s="314">
        <v>0</v>
      </c>
      <c r="AB13" s="645">
        <v>0</v>
      </c>
      <c r="AC13" s="642">
        <v>0</v>
      </c>
      <c r="AD13" s="642">
        <v>0</v>
      </c>
    </row>
    <row r="14" spans="1:30" s="307" customFormat="1" ht="41.25" customHeight="1">
      <c r="A14" s="48">
        <v>8</v>
      </c>
      <c r="B14" s="735"/>
      <c r="C14" s="217" t="s">
        <v>280</v>
      </c>
      <c r="D14" s="409">
        <v>1</v>
      </c>
      <c r="E14" s="516">
        <v>7</v>
      </c>
      <c r="F14" s="514">
        <v>0</v>
      </c>
      <c r="G14" s="514">
        <v>0</v>
      </c>
      <c r="H14" s="641">
        <v>0</v>
      </c>
      <c r="I14" s="641">
        <v>0</v>
      </c>
      <c r="J14" s="641">
        <v>0</v>
      </c>
      <c r="K14" s="514">
        <v>1</v>
      </c>
      <c r="L14" s="514">
        <v>5</v>
      </c>
      <c r="M14" s="230" t="s">
        <v>291</v>
      </c>
      <c r="N14" s="230" t="s">
        <v>293</v>
      </c>
      <c r="O14" s="643" t="s">
        <v>982</v>
      </c>
      <c r="P14" s="514">
        <v>5</v>
      </c>
      <c r="Q14" s="640">
        <v>1</v>
      </c>
      <c r="R14" s="640">
        <v>5</v>
      </c>
      <c r="S14" s="639">
        <v>0</v>
      </c>
      <c r="T14" s="639">
        <v>0</v>
      </c>
      <c r="U14" s="639">
        <v>0</v>
      </c>
      <c r="V14" s="639">
        <v>0</v>
      </c>
      <c r="W14" s="639">
        <v>0</v>
      </c>
      <c r="X14" s="639">
        <v>0</v>
      </c>
      <c r="Y14" s="639">
        <v>0</v>
      </c>
      <c r="Z14" s="315">
        <v>0</v>
      </c>
      <c r="AA14" s="315">
        <v>0</v>
      </c>
      <c r="AB14" s="646">
        <v>0</v>
      </c>
      <c r="AC14" s="644">
        <v>0</v>
      </c>
      <c r="AD14" s="644">
        <v>5</v>
      </c>
    </row>
    <row r="15" spans="1:30" s="307" customFormat="1" ht="66.75" customHeight="1">
      <c r="A15" s="48">
        <v>9</v>
      </c>
      <c r="B15" s="735"/>
      <c r="C15" s="48" t="s">
        <v>230</v>
      </c>
      <c r="D15" s="409">
        <v>1</v>
      </c>
      <c r="E15" s="516">
        <v>4</v>
      </c>
      <c r="F15" s="514">
        <v>0</v>
      </c>
      <c r="G15" s="514">
        <v>0</v>
      </c>
      <c r="H15" s="514">
        <v>0</v>
      </c>
      <c r="I15" s="514">
        <v>0</v>
      </c>
      <c r="J15" s="647">
        <v>0</v>
      </c>
      <c r="K15" s="407">
        <v>0</v>
      </c>
      <c r="L15" s="407">
        <v>0</v>
      </c>
      <c r="M15" s="407">
        <v>0</v>
      </c>
      <c r="N15" s="407">
        <v>0</v>
      </c>
      <c r="O15" s="524">
        <v>0</v>
      </c>
      <c r="P15" s="524">
        <v>0</v>
      </c>
      <c r="Q15" s="637">
        <v>1</v>
      </c>
      <c r="R15" s="637">
        <v>3</v>
      </c>
      <c r="S15" s="636">
        <v>0</v>
      </c>
      <c r="T15" s="636">
        <v>0</v>
      </c>
      <c r="U15" s="636">
        <v>0</v>
      </c>
      <c r="V15" s="636">
        <v>0</v>
      </c>
      <c r="W15" s="636">
        <v>0</v>
      </c>
      <c r="X15" s="638">
        <v>1</v>
      </c>
      <c r="Y15" s="638">
        <v>3</v>
      </c>
      <c r="Z15" s="315" t="s">
        <v>288</v>
      </c>
      <c r="AA15" s="315" t="s">
        <v>296</v>
      </c>
      <c r="AB15" s="645" t="s">
        <v>972</v>
      </c>
      <c r="AC15" s="642">
        <v>3</v>
      </c>
      <c r="AD15" s="642">
        <v>3</v>
      </c>
    </row>
    <row r="16" spans="1:30" s="307" customFormat="1" ht="57.75" customHeight="1">
      <c r="A16" s="48">
        <v>10</v>
      </c>
      <c r="B16" s="735"/>
      <c r="C16" s="48" t="s">
        <v>231</v>
      </c>
      <c r="D16" s="409">
        <v>1</v>
      </c>
      <c r="E16" s="516">
        <v>1</v>
      </c>
      <c r="F16" s="514">
        <v>0</v>
      </c>
      <c r="G16" s="514">
        <v>0</v>
      </c>
      <c r="H16" s="514">
        <v>0</v>
      </c>
      <c r="I16" s="514">
        <v>0</v>
      </c>
      <c r="J16" s="643" t="s">
        <v>970</v>
      </c>
      <c r="K16" s="514">
        <v>0</v>
      </c>
      <c r="L16" s="514">
        <v>0</v>
      </c>
      <c r="M16" s="514">
        <v>0</v>
      </c>
      <c r="N16" s="514">
        <v>0</v>
      </c>
      <c r="O16" s="514">
        <v>0</v>
      </c>
      <c r="P16" s="514">
        <v>0</v>
      </c>
      <c r="Q16" s="637">
        <v>1</v>
      </c>
      <c r="R16" s="637">
        <v>11</v>
      </c>
      <c r="S16" s="638">
        <v>0</v>
      </c>
      <c r="T16" s="638">
        <v>0</v>
      </c>
      <c r="U16" s="638">
        <v>0</v>
      </c>
      <c r="V16" s="638">
        <v>0</v>
      </c>
      <c r="W16" s="638">
        <v>0</v>
      </c>
      <c r="X16" s="638">
        <v>1</v>
      </c>
      <c r="Y16" s="638">
        <v>3</v>
      </c>
      <c r="Z16" s="315" t="s">
        <v>291</v>
      </c>
      <c r="AA16" s="315" t="s">
        <v>294</v>
      </c>
      <c r="AB16" s="645" t="s">
        <v>973</v>
      </c>
      <c r="AC16" s="642">
        <v>3</v>
      </c>
      <c r="AD16" s="642">
        <v>3</v>
      </c>
    </row>
    <row r="17" spans="1:30" s="307" customFormat="1" ht="65.25" customHeight="1">
      <c r="A17" s="48">
        <v>11</v>
      </c>
      <c r="B17" s="736"/>
      <c r="C17" s="48" t="s">
        <v>232</v>
      </c>
      <c r="D17" s="409">
        <v>1</v>
      </c>
      <c r="E17" s="409">
        <v>4</v>
      </c>
      <c r="F17" s="407">
        <v>0</v>
      </c>
      <c r="G17" s="407">
        <v>0</v>
      </c>
      <c r="H17" s="407">
        <v>0</v>
      </c>
      <c r="I17" s="407">
        <v>0</v>
      </c>
      <c r="J17" s="647">
        <v>0</v>
      </c>
      <c r="K17" s="407">
        <v>0</v>
      </c>
      <c r="L17" s="407">
        <v>0</v>
      </c>
      <c r="M17" s="407">
        <v>0</v>
      </c>
      <c r="N17" s="407">
        <v>0</v>
      </c>
      <c r="O17" s="407">
        <v>0</v>
      </c>
      <c r="P17" s="407">
        <v>0</v>
      </c>
      <c r="Q17" s="403">
        <v>1</v>
      </c>
      <c r="R17" s="403">
        <v>3</v>
      </c>
      <c r="S17" s="403">
        <v>0</v>
      </c>
      <c r="T17" s="403">
        <v>0</v>
      </c>
      <c r="U17" s="403">
        <v>0</v>
      </c>
      <c r="V17" s="403">
        <v>0</v>
      </c>
      <c r="W17" s="403">
        <v>0</v>
      </c>
      <c r="X17" s="403">
        <v>1</v>
      </c>
      <c r="Y17" s="403">
        <v>2</v>
      </c>
      <c r="Z17" s="48" t="s">
        <v>288</v>
      </c>
      <c r="AA17" s="48" t="s">
        <v>974</v>
      </c>
      <c r="AB17" s="647" t="s">
        <v>972</v>
      </c>
      <c r="AC17" s="407">
        <v>2</v>
      </c>
      <c r="AD17" s="407">
        <v>2</v>
      </c>
    </row>
    <row r="18" spans="1:30" s="307" customFormat="1" ht="130.5" customHeight="1">
      <c r="A18" s="48"/>
      <c r="B18" s="313" t="s">
        <v>64</v>
      </c>
      <c r="C18" s="34">
        <v>11</v>
      </c>
      <c r="D18" s="34">
        <f>SUM(D7:D17)</f>
        <v>14</v>
      </c>
      <c r="E18" s="34">
        <f aca="true" t="shared" si="0" ref="E18:AD18">SUM(E7:E17)</f>
        <v>158</v>
      </c>
      <c r="F18" s="34">
        <f t="shared" si="0"/>
        <v>1</v>
      </c>
      <c r="G18" s="34">
        <f t="shared" si="0"/>
        <v>13</v>
      </c>
      <c r="H18" s="34" t="s">
        <v>288</v>
      </c>
      <c r="I18" s="34" t="s">
        <v>948</v>
      </c>
      <c r="J18" s="34">
        <v>9</v>
      </c>
      <c r="K18" s="34">
        <f t="shared" si="0"/>
        <v>4</v>
      </c>
      <c r="L18" s="34">
        <f t="shared" si="0"/>
        <v>19</v>
      </c>
      <c r="M18" s="34" t="s">
        <v>1067</v>
      </c>
      <c r="N18" s="34" t="s">
        <v>1068</v>
      </c>
      <c r="O18" s="34">
        <v>28</v>
      </c>
      <c r="P18" s="34">
        <f t="shared" si="0"/>
        <v>32</v>
      </c>
      <c r="Q18" s="34">
        <f t="shared" si="0"/>
        <v>14</v>
      </c>
      <c r="R18" s="34">
        <f t="shared" si="0"/>
        <v>152</v>
      </c>
      <c r="S18" s="34">
        <f t="shared" si="0"/>
        <v>0</v>
      </c>
      <c r="T18" s="34">
        <f t="shared" si="0"/>
        <v>0</v>
      </c>
      <c r="U18" s="34">
        <v>0</v>
      </c>
      <c r="V18" s="34">
        <v>0</v>
      </c>
      <c r="W18" s="34">
        <v>0</v>
      </c>
      <c r="X18" s="34">
        <f t="shared" si="0"/>
        <v>6</v>
      </c>
      <c r="Y18" s="34">
        <f t="shared" si="0"/>
        <v>31</v>
      </c>
      <c r="Z18" s="34" t="s">
        <v>1067</v>
      </c>
      <c r="AA18" s="34" t="s">
        <v>1069</v>
      </c>
      <c r="AB18" s="34">
        <v>57</v>
      </c>
      <c r="AC18" s="34">
        <f t="shared" si="0"/>
        <v>31</v>
      </c>
      <c r="AD18" s="34">
        <f t="shared" si="0"/>
        <v>63</v>
      </c>
    </row>
    <row r="19" spans="1:30" s="307" customFormat="1" ht="15">
      <c r="A19" s="228"/>
      <c r="B19" s="228"/>
      <c r="C19" s="228"/>
      <c r="D19" s="228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6"/>
      <c r="AD19" s="316"/>
    </row>
    <row r="20" spans="1:18" s="307" customFormat="1" ht="15">
      <c r="A20" s="228"/>
      <c r="B20" s="733" t="s">
        <v>1072</v>
      </c>
      <c r="C20" s="733"/>
      <c r="D20" s="733"/>
      <c r="E20" s="733"/>
      <c r="F20" s="733"/>
      <c r="G20" s="733"/>
      <c r="H20" s="733"/>
      <c r="I20" s="733"/>
      <c r="J20" s="733"/>
      <c r="K20" s="733"/>
      <c r="L20" s="733"/>
      <c r="M20" s="733"/>
      <c r="N20" s="297"/>
      <c r="O20" s="308"/>
      <c r="P20" s="297"/>
      <c r="Q20" s="297"/>
      <c r="R20" s="297"/>
    </row>
    <row r="21" spans="1:18" s="307" customFormat="1" ht="15">
      <c r="A21" s="228"/>
      <c r="B21" s="228"/>
      <c r="C21" s="228"/>
      <c r="D21" s="228"/>
      <c r="E21" s="308"/>
      <c r="F21" s="308"/>
      <c r="G21" s="308"/>
      <c r="O21" s="297"/>
      <c r="P21" s="297"/>
      <c r="Q21" s="297"/>
      <c r="R21" s="297"/>
    </row>
    <row r="22" spans="1:18" s="307" customFormat="1" ht="15">
      <c r="A22" s="228"/>
      <c r="B22" s="228"/>
      <c r="C22" s="228"/>
      <c r="D22" s="228"/>
      <c r="E22" s="228"/>
      <c r="F22" s="309"/>
      <c r="G22" s="308"/>
      <c r="H22" s="308"/>
      <c r="I22" s="308"/>
      <c r="J22" s="308"/>
      <c r="K22" s="308"/>
      <c r="L22" s="308"/>
      <c r="M22" s="308"/>
      <c r="N22" s="308"/>
      <c r="O22" s="310"/>
      <c r="P22" s="294"/>
      <c r="Q22" s="294"/>
      <c r="R22" s="311"/>
    </row>
    <row r="23" spans="1:18" s="307" customFormat="1" ht="12.75" customHeight="1">
      <c r="A23" s="228"/>
      <c r="B23" s="228"/>
      <c r="C23" s="228"/>
      <c r="D23" s="228"/>
      <c r="E23" s="295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</row>
    <row r="24" spans="1:18" s="307" customFormat="1" ht="11.25" customHeight="1">
      <c r="A24" s="296"/>
      <c r="B24" s="297"/>
      <c r="C24" s="296"/>
      <c r="D24" s="296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</row>
    <row r="25" spans="1:17" s="307" customFormat="1" ht="15">
      <c r="A25" s="296"/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</row>
    <row r="26" s="293" customFormat="1" ht="15"/>
    <row r="27" s="293" customFormat="1" ht="15"/>
    <row r="28" s="293" customFormat="1" ht="15"/>
    <row r="29" s="293" customFormat="1" ht="15"/>
    <row r="30" s="293" customFormat="1" ht="15"/>
    <row r="31" s="293" customFormat="1" ht="15"/>
    <row r="32" s="293" customFormat="1" ht="15"/>
    <row r="33" s="293" customFormat="1" ht="15"/>
    <row r="34" s="293" customFormat="1" ht="15"/>
    <row r="35" s="293" customFormat="1" ht="15"/>
    <row r="36" s="293" customFormat="1" ht="15"/>
    <row r="37" s="293" customFormat="1" ht="15"/>
    <row r="38" s="293" customFormat="1" ht="15"/>
    <row r="39" s="293" customFormat="1" ht="15"/>
    <row r="40" s="293" customFormat="1" ht="15"/>
    <row r="41" s="293" customFormat="1" ht="15"/>
    <row r="42" s="293" customFormat="1" ht="15"/>
    <row r="43" s="293" customFormat="1" ht="15"/>
    <row r="44" s="293" customFormat="1" ht="15"/>
    <row r="45" s="293" customFormat="1" ht="15"/>
    <row r="46" s="293" customFormat="1" ht="15"/>
    <row r="47" s="293" customFormat="1" ht="15"/>
    <row r="48" s="293" customFormat="1" ht="15"/>
    <row r="49" s="293" customFormat="1" ht="15"/>
    <row r="50" s="293" customFormat="1" ht="15"/>
    <row r="51" s="293" customFormat="1" ht="15"/>
    <row r="52" s="293" customFormat="1" ht="15"/>
  </sheetData>
  <sheetProtection/>
  <mergeCells count="33">
    <mergeCell ref="B20:M20"/>
    <mergeCell ref="B6:B17"/>
    <mergeCell ref="A1:O1"/>
    <mergeCell ref="A3:A4"/>
    <mergeCell ref="B3:B4"/>
    <mergeCell ref="F3:F4"/>
    <mergeCell ref="H3:H4"/>
    <mergeCell ref="C3:C4"/>
    <mergeCell ref="D3:D4"/>
    <mergeCell ref="R3:R4"/>
    <mergeCell ref="K3:K4"/>
    <mergeCell ref="L3:L4"/>
    <mergeCell ref="G3:G4"/>
    <mergeCell ref="J3:J4"/>
    <mergeCell ref="E3:E4"/>
    <mergeCell ref="P3:P4"/>
    <mergeCell ref="Q3:Q4"/>
    <mergeCell ref="AC3:AC4"/>
    <mergeCell ref="U3:U4"/>
    <mergeCell ref="AB3:AB4"/>
    <mergeCell ref="S3:S4"/>
    <mergeCell ref="Z3:Z4"/>
    <mergeCell ref="T3:T4"/>
    <mergeCell ref="AD3:AD4"/>
    <mergeCell ref="V3:V4"/>
    <mergeCell ref="W3:W4"/>
    <mergeCell ref="X3:X4"/>
    <mergeCell ref="Y3:Y4"/>
    <mergeCell ref="I3:I4"/>
    <mergeCell ref="AA3:AA4"/>
    <mergeCell ref="O3:O4"/>
    <mergeCell ref="M3:M4"/>
    <mergeCell ref="N3:N4"/>
  </mergeCells>
  <printOptions/>
  <pageMargins left="0" right="0" top="0" bottom="0" header="0" footer="0"/>
  <pageSetup fitToHeight="0" fitToWidth="1" horizontalDpi="600" verticalDpi="600" orientation="landscape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tabSelected="1" zoomScale="73" zoomScaleNormal="73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24" sqref="D24:V48"/>
    </sheetView>
  </sheetViews>
  <sheetFormatPr defaultColWidth="9.140625" defaultRowHeight="15"/>
  <cols>
    <col min="1" max="1" width="5.421875" style="0" customWidth="1"/>
    <col min="2" max="2" width="18.28125" style="0" customWidth="1"/>
    <col min="3" max="3" width="19.8515625" style="0" customWidth="1"/>
    <col min="4" max="4" width="13.28125" style="0" customWidth="1"/>
    <col min="5" max="5" width="7.421875" style="0" customWidth="1"/>
    <col min="6" max="6" width="14.421875" style="0" customWidth="1"/>
    <col min="7" max="7" width="6.28125" style="0" customWidth="1"/>
    <col min="8" max="8" width="10.421875" style="0" customWidth="1"/>
    <col min="9" max="9" width="8.28125" style="0" customWidth="1"/>
    <col min="10" max="10" width="11.00390625" style="0" customWidth="1"/>
    <col min="11" max="11" width="10.28125" style="0" customWidth="1"/>
    <col min="12" max="12" width="5.57421875" style="0" customWidth="1"/>
    <col min="13" max="13" width="15.57421875" style="0" customWidth="1"/>
    <col min="14" max="14" width="14.8515625" style="0" customWidth="1"/>
    <col min="15" max="15" width="9.57421875" style="0" customWidth="1"/>
    <col min="16" max="16" width="11.140625" style="0" customWidth="1"/>
    <col min="17" max="17" width="7.8515625" style="0" customWidth="1"/>
    <col min="18" max="18" width="10.140625" style="0" customWidth="1"/>
    <col min="19" max="19" width="10.57421875" style="0" customWidth="1"/>
    <col min="20" max="20" width="5.57421875" style="0" customWidth="1"/>
    <col min="21" max="21" width="10.28125" style="0" customWidth="1"/>
    <col min="22" max="22" width="11.00390625" style="0" customWidth="1"/>
    <col min="23" max="23" width="9.00390625" style="0" customWidth="1"/>
    <col min="24" max="24" width="9.7109375" style="0" customWidth="1"/>
    <col min="25" max="25" width="5.8515625" style="0" customWidth="1"/>
    <col min="26" max="26" width="11.57421875" style="0" customWidth="1"/>
    <col min="27" max="27" width="10.8515625" style="0" customWidth="1"/>
    <col min="28" max="28" width="9.421875" style="0" customWidth="1"/>
    <col min="29" max="29" width="10.8515625" style="0" customWidth="1"/>
    <col min="30" max="30" width="9.57421875" style="0" customWidth="1"/>
  </cols>
  <sheetData>
    <row r="1" spans="1:12" ht="15.75" thickBot="1">
      <c r="A1" s="741" t="s">
        <v>196</v>
      </c>
      <c r="B1" s="741"/>
      <c r="C1" s="741"/>
      <c r="D1" s="741"/>
      <c r="E1" s="741"/>
      <c r="F1" s="741"/>
      <c r="G1" s="741"/>
      <c r="H1" s="741"/>
      <c r="I1" s="741"/>
      <c r="J1" s="17"/>
      <c r="K1" s="17"/>
      <c r="L1" s="17"/>
    </row>
    <row r="2" spans="1:30" ht="26.25" customHeight="1">
      <c r="A2" s="730" t="s">
        <v>2</v>
      </c>
      <c r="B2" s="730" t="s">
        <v>10</v>
      </c>
      <c r="C2" s="745" t="s">
        <v>91</v>
      </c>
      <c r="D2" s="742" t="s">
        <v>99</v>
      </c>
      <c r="E2" s="749" t="s">
        <v>13</v>
      </c>
      <c r="F2" s="730" t="s">
        <v>73</v>
      </c>
      <c r="G2" s="744" t="s">
        <v>13</v>
      </c>
      <c r="H2" s="730" t="s">
        <v>71</v>
      </c>
      <c r="I2" s="730" t="s">
        <v>18</v>
      </c>
      <c r="J2" s="739" t="s">
        <v>19</v>
      </c>
      <c r="K2" s="730" t="s">
        <v>100</v>
      </c>
      <c r="L2" s="744" t="s">
        <v>13</v>
      </c>
      <c r="M2" s="730" t="s">
        <v>71</v>
      </c>
      <c r="N2" s="730" t="s">
        <v>18</v>
      </c>
      <c r="O2" s="739" t="s">
        <v>19</v>
      </c>
      <c r="P2" s="745" t="s">
        <v>101</v>
      </c>
      <c r="Q2" s="744" t="s">
        <v>154</v>
      </c>
      <c r="R2" s="747" t="s">
        <v>13</v>
      </c>
      <c r="S2" s="730" t="s">
        <v>151</v>
      </c>
      <c r="T2" s="744" t="s">
        <v>13</v>
      </c>
      <c r="U2" s="730" t="s">
        <v>71</v>
      </c>
      <c r="V2" s="730" t="s">
        <v>18</v>
      </c>
      <c r="W2" s="730" t="s">
        <v>19</v>
      </c>
      <c r="X2" s="730" t="s">
        <v>152</v>
      </c>
      <c r="Y2" s="744" t="s">
        <v>13</v>
      </c>
      <c r="Z2" s="730" t="s">
        <v>71</v>
      </c>
      <c r="AA2" s="730" t="s">
        <v>18</v>
      </c>
      <c r="AB2" s="730" t="s">
        <v>19</v>
      </c>
      <c r="AC2" s="745" t="s">
        <v>153</v>
      </c>
      <c r="AD2" s="745" t="s">
        <v>155</v>
      </c>
    </row>
    <row r="3" spans="1:30" ht="99" customHeight="1">
      <c r="A3" s="730"/>
      <c r="B3" s="730"/>
      <c r="C3" s="746"/>
      <c r="D3" s="743"/>
      <c r="E3" s="750"/>
      <c r="F3" s="730"/>
      <c r="G3" s="743"/>
      <c r="H3" s="730"/>
      <c r="I3" s="730"/>
      <c r="J3" s="740"/>
      <c r="K3" s="730"/>
      <c r="L3" s="743"/>
      <c r="M3" s="730"/>
      <c r="N3" s="730"/>
      <c r="O3" s="740"/>
      <c r="P3" s="746"/>
      <c r="Q3" s="743"/>
      <c r="R3" s="748"/>
      <c r="S3" s="730"/>
      <c r="T3" s="743"/>
      <c r="U3" s="730"/>
      <c r="V3" s="730"/>
      <c r="W3" s="730"/>
      <c r="X3" s="730"/>
      <c r="Y3" s="743"/>
      <c r="Z3" s="730"/>
      <c r="AA3" s="730"/>
      <c r="AB3" s="730"/>
      <c r="AC3" s="746"/>
      <c r="AD3" s="746"/>
    </row>
    <row r="4" spans="1:30" ht="18.75" customHeight="1">
      <c r="A4" s="23">
        <v>1</v>
      </c>
      <c r="B4" s="23">
        <v>2</v>
      </c>
      <c r="C4" s="23">
        <v>3</v>
      </c>
      <c r="D4" s="23">
        <v>4</v>
      </c>
      <c r="E4" s="11">
        <v>5</v>
      </c>
      <c r="F4" s="11">
        <v>6</v>
      </c>
      <c r="G4" s="23">
        <v>7</v>
      </c>
      <c r="H4" s="23">
        <v>8</v>
      </c>
      <c r="I4" s="23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  <c r="O4" s="104">
        <v>15</v>
      </c>
      <c r="P4" s="105">
        <v>16</v>
      </c>
      <c r="Q4" s="104">
        <v>17</v>
      </c>
      <c r="R4" s="102">
        <v>18</v>
      </c>
      <c r="S4" s="102">
        <v>19</v>
      </c>
      <c r="T4" s="102">
        <v>20</v>
      </c>
      <c r="U4" s="102">
        <v>21</v>
      </c>
      <c r="V4" s="102">
        <v>22</v>
      </c>
      <c r="W4" s="102">
        <v>23</v>
      </c>
      <c r="X4" s="102">
        <v>24</v>
      </c>
      <c r="Y4" s="102">
        <v>25</v>
      </c>
      <c r="Z4" s="102">
        <v>26</v>
      </c>
      <c r="AA4" s="102">
        <v>27</v>
      </c>
      <c r="AB4" s="102">
        <v>28</v>
      </c>
      <c r="AC4" s="102">
        <v>29</v>
      </c>
      <c r="AD4" s="102">
        <v>30</v>
      </c>
    </row>
    <row r="5" spans="1:30" ht="27" customHeight="1">
      <c r="A5" s="48">
        <v>1</v>
      </c>
      <c r="B5" s="37" t="s">
        <v>954</v>
      </c>
      <c r="C5" s="48" t="s">
        <v>940</v>
      </c>
      <c r="D5" s="655">
        <v>2</v>
      </c>
      <c r="E5" s="409">
        <v>32</v>
      </c>
      <c r="F5" s="656">
        <v>0</v>
      </c>
      <c r="G5" s="656">
        <v>0</v>
      </c>
      <c r="H5" s="656">
        <v>0</v>
      </c>
      <c r="I5" s="656">
        <v>0</v>
      </c>
      <c r="J5" s="514">
        <v>0</v>
      </c>
      <c r="K5" s="514">
        <v>0</v>
      </c>
      <c r="L5" s="514">
        <v>0</v>
      </c>
      <c r="M5" s="514">
        <v>0</v>
      </c>
      <c r="N5" s="514">
        <v>0</v>
      </c>
      <c r="O5" s="656">
        <v>0</v>
      </c>
      <c r="P5" s="657">
        <v>0</v>
      </c>
      <c r="Q5" s="230">
        <v>2</v>
      </c>
      <c r="R5" s="315">
        <v>25</v>
      </c>
      <c r="S5" s="644">
        <v>0</v>
      </c>
      <c r="T5" s="644">
        <v>0</v>
      </c>
      <c r="U5" s="644">
        <v>0</v>
      </c>
      <c r="V5" s="644">
        <v>0</v>
      </c>
      <c r="W5" s="644">
        <v>0</v>
      </c>
      <c r="X5" s="644">
        <v>0</v>
      </c>
      <c r="Y5" s="644">
        <v>0</v>
      </c>
      <c r="Z5" s="644">
        <v>0</v>
      </c>
      <c r="AA5" s="644">
        <v>0</v>
      </c>
      <c r="AB5" s="644">
        <v>0</v>
      </c>
      <c r="AC5" s="644">
        <v>0</v>
      </c>
      <c r="AD5" s="644">
        <v>0</v>
      </c>
    </row>
    <row r="6" spans="1:30" ht="39" customHeight="1">
      <c r="A6" s="48">
        <v>2</v>
      </c>
      <c r="B6" s="48"/>
      <c r="C6" s="48" t="s">
        <v>941</v>
      </c>
      <c r="D6" s="658">
        <v>1</v>
      </c>
      <c r="E6" s="409">
        <v>22</v>
      </c>
      <c r="F6" s="407">
        <v>0</v>
      </c>
      <c r="G6" s="407">
        <v>0</v>
      </c>
      <c r="H6" s="407">
        <v>0</v>
      </c>
      <c r="I6" s="407">
        <v>0</v>
      </c>
      <c r="J6" s="514">
        <v>0</v>
      </c>
      <c r="K6" s="514">
        <v>0</v>
      </c>
      <c r="L6" s="514">
        <v>0</v>
      </c>
      <c r="M6" s="514">
        <v>0</v>
      </c>
      <c r="N6" s="514">
        <v>0</v>
      </c>
      <c r="O6" s="407">
        <v>0</v>
      </c>
      <c r="P6" s="657">
        <v>0</v>
      </c>
      <c r="Q6" s="230">
        <v>1</v>
      </c>
      <c r="R6" s="315">
        <v>29</v>
      </c>
      <c r="S6" s="644">
        <v>0</v>
      </c>
      <c r="T6" s="644">
        <v>0</v>
      </c>
      <c r="U6" s="644">
        <v>0</v>
      </c>
      <c r="V6" s="644">
        <v>0</v>
      </c>
      <c r="W6" s="644">
        <v>0</v>
      </c>
      <c r="X6" s="644">
        <v>0</v>
      </c>
      <c r="Y6" s="644">
        <v>0</v>
      </c>
      <c r="Z6" s="644">
        <v>0</v>
      </c>
      <c r="AA6" s="644">
        <v>0</v>
      </c>
      <c r="AB6" s="644">
        <v>0</v>
      </c>
      <c r="AC6" s="644">
        <v>0</v>
      </c>
      <c r="AD6" s="644">
        <v>0</v>
      </c>
    </row>
    <row r="7" spans="1:30" ht="114" customHeight="1">
      <c r="A7" s="48">
        <v>3</v>
      </c>
      <c r="B7" s="48"/>
      <c r="C7" s="216" t="s">
        <v>942</v>
      </c>
      <c r="D7" s="655">
        <v>3</v>
      </c>
      <c r="E7" s="516">
        <v>54</v>
      </c>
      <c r="F7" s="644">
        <v>0</v>
      </c>
      <c r="G7" s="644">
        <v>0</v>
      </c>
      <c r="H7" s="644">
        <v>0</v>
      </c>
      <c r="I7" s="644">
        <v>0</v>
      </c>
      <c r="J7" s="644">
        <v>0</v>
      </c>
      <c r="K7" s="514">
        <v>2</v>
      </c>
      <c r="L7" s="514">
        <v>16</v>
      </c>
      <c r="M7" s="230" t="s">
        <v>976</v>
      </c>
      <c r="N7" s="315" t="s">
        <v>975</v>
      </c>
      <c r="O7" s="644" t="s">
        <v>977</v>
      </c>
      <c r="P7" s="657">
        <v>16</v>
      </c>
      <c r="Q7" s="514">
        <v>3</v>
      </c>
      <c r="R7" s="644">
        <v>48</v>
      </c>
      <c r="S7" s="644">
        <v>0</v>
      </c>
      <c r="T7" s="644">
        <v>0</v>
      </c>
      <c r="U7" s="644">
        <v>0</v>
      </c>
      <c r="V7" s="644">
        <v>0</v>
      </c>
      <c r="W7" s="644">
        <v>0</v>
      </c>
      <c r="X7" s="514">
        <v>1</v>
      </c>
      <c r="Y7" s="654">
        <v>6</v>
      </c>
      <c r="Z7" s="230" t="s">
        <v>322</v>
      </c>
      <c r="AA7" s="230" t="s">
        <v>323</v>
      </c>
      <c r="AB7" s="514" t="s">
        <v>324</v>
      </c>
      <c r="AC7" s="644">
        <v>6</v>
      </c>
      <c r="AD7" s="644">
        <v>22</v>
      </c>
    </row>
    <row r="8" spans="1:30" ht="62.25" customHeight="1">
      <c r="A8" s="48">
        <v>4</v>
      </c>
      <c r="B8" s="48"/>
      <c r="C8" s="284" t="s">
        <v>278</v>
      </c>
      <c r="D8" s="659">
        <v>1</v>
      </c>
      <c r="E8" s="514">
        <v>11</v>
      </c>
      <c r="F8" s="514">
        <v>0</v>
      </c>
      <c r="G8" s="654">
        <v>0</v>
      </c>
      <c r="H8" s="514">
        <v>0</v>
      </c>
      <c r="I8" s="514">
        <v>0</v>
      </c>
      <c r="J8" s="514">
        <v>0</v>
      </c>
      <c r="K8" s="514">
        <v>2</v>
      </c>
      <c r="L8" s="514">
        <v>11</v>
      </c>
      <c r="M8" s="230" t="s">
        <v>978</v>
      </c>
      <c r="N8" s="230" t="s">
        <v>979</v>
      </c>
      <c r="O8" s="664" t="s">
        <v>980</v>
      </c>
      <c r="P8" s="657">
        <v>11</v>
      </c>
      <c r="Q8" s="516">
        <v>1</v>
      </c>
      <c r="R8" s="644">
        <v>12</v>
      </c>
      <c r="S8" s="644">
        <v>1</v>
      </c>
      <c r="T8" s="644">
        <v>12</v>
      </c>
      <c r="U8" s="315" t="s">
        <v>288</v>
      </c>
      <c r="V8" s="315" t="s">
        <v>297</v>
      </c>
      <c r="W8" s="646" t="s">
        <v>981</v>
      </c>
      <c r="X8" s="644">
        <v>0</v>
      </c>
      <c r="Y8" s="644">
        <v>0</v>
      </c>
      <c r="Z8" s="644">
        <v>0</v>
      </c>
      <c r="AA8" s="644">
        <v>0</v>
      </c>
      <c r="AB8" s="644">
        <v>0</v>
      </c>
      <c r="AC8" s="644">
        <v>12</v>
      </c>
      <c r="AD8" s="644">
        <v>23</v>
      </c>
    </row>
    <row r="9" spans="1:30" ht="48.75" customHeight="1">
      <c r="A9" s="48">
        <v>5</v>
      </c>
      <c r="B9" s="48"/>
      <c r="C9" s="48" t="s">
        <v>282</v>
      </c>
      <c r="D9" s="655">
        <v>1</v>
      </c>
      <c r="E9" s="516">
        <v>4</v>
      </c>
      <c r="F9" s="660">
        <v>0</v>
      </c>
      <c r="G9" s="660">
        <v>0</v>
      </c>
      <c r="H9" s="660">
        <v>0</v>
      </c>
      <c r="I9" s="660">
        <v>0</v>
      </c>
      <c r="J9" s="514">
        <v>0</v>
      </c>
      <c r="K9" s="514">
        <v>0</v>
      </c>
      <c r="L9" s="514">
        <v>0</v>
      </c>
      <c r="M9" s="514">
        <v>0</v>
      </c>
      <c r="N9" s="514">
        <v>0</v>
      </c>
      <c r="O9" s="660">
        <v>0</v>
      </c>
      <c r="P9" s="657">
        <v>0</v>
      </c>
      <c r="Q9" s="514">
        <v>1</v>
      </c>
      <c r="R9" s="644">
        <v>5</v>
      </c>
      <c r="S9" s="644">
        <v>0</v>
      </c>
      <c r="T9" s="644">
        <v>0</v>
      </c>
      <c r="U9" s="644">
        <v>0</v>
      </c>
      <c r="V9" s="644">
        <v>0</v>
      </c>
      <c r="W9" s="646" t="s">
        <v>970</v>
      </c>
      <c r="X9" s="644">
        <v>1</v>
      </c>
      <c r="Y9" s="644">
        <v>5</v>
      </c>
      <c r="Z9" s="230" t="s">
        <v>950</v>
      </c>
      <c r="AA9" s="230" t="s">
        <v>951</v>
      </c>
      <c r="AB9" s="651" t="s">
        <v>967</v>
      </c>
      <c r="AC9" s="644">
        <v>5</v>
      </c>
      <c r="AD9" s="644">
        <v>5</v>
      </c>
    </row>
    <row r="10" spans="1:30" ht="62.25" customHeight="1">
      <c r="A10" s="48">
        <v>6</v>
      </c>
      <c r="B10" s="48"/>
      <c r="C10" s="48" t="s">
        <v>943</v>
      </c>
      <c r="D10" s="655">
        <v>1</v>
      </c>
      <c r="E10" s="516">
        <v>16</v>
      </c>
      <c r="F10" s="514">
        <v>0</v>
      </c>
      <c r="G10" s="514">
        <v>0</v>
      </c>
      <c r="H10" s="514">
        <v>0</v>
      </c>
      <c r="I10" s="514">
        <v>0</v>
      </c>
      <c r="J10" s="514">
        <v>0</v>
      </c>
      <c r="K10" s="514">
        <v>0</v>
      </c>
      <c r="L10" s="514">
        <v>0</v>
      </c>
      <c r="M10" s="514">
        <v>0</v>
      </c>
      <c r="N10" s="514">
        <v>0</v>
      </c>
      <c r="O10" s="514">
        <v>0</v>
      </c>
      <c r="P10" s="657">
        <v>0</v>
      </c>
      <c r="Q10" s="514">
        <v>1</v>
      </c>
      <c r="R10" s="644">
        <v>12</v>
      </c>
      <c r="S10" s="644">
        <v>0</v>
      </c>
      <c r="T10" s="644">
        <v>0</v>
      </c>
      <c r="U10" s="644">
        <v>0</v>
      </c>
      <c r="V10" s="644">
        <v>0</v>
      </c>
      <c r="W10" s="644">
        <v>0</v>
      </c>
      <c r="X10" s="407">
        <v>1</v>
      </c>
      <c r="Y10" s="407">
        <v>3</v>
      </c>
      <c r="Z10" s="48" t="s">
        <v>291</v>
      </c>
      <c r="AA10" s="48" t="s">
        <v>952</v>
      </c>
      <c r="AB10" s="647" t="s">
        <v>971</v>
      </c>
      <c r="AC10" s="644">
        <v>3</v>
      </c>
      <c r="AD10" s="644">
        <v>3</v>
      </c>
    </row>
    <row r="11" spans="1:30" ht="29.25" customHeight="1">
      <c r="A11" s="48">
        <v>7</v>
      </c>
      <c r="B11" s="48"/>
      <c r="C11" s="48" t="s">
        <v>279</v>
      </c>
      <c r="D11" s="661">
        <v>1</v>
      </c>
      <c r="E11" s="661">
        <v>6</v>
      </c>
      <c r="F11" s="662">
        <v>0</v>
      </c>
      <c r="G11" s="662">
        <v>0</v>
      </c>
      <c r="H11" s="662">
        <v>0</v>
      </c>
      <c r="I11" s="662">
        <v>0</v>
      </c>
      <c r="J11" s="662">
        <v>0</v>
      </c>
      <c r="K11" s="662">
        <v>0</v>
      </c>
      <c r="L11" s="662">
        <v>0</v>
      </c>
      <c r="M11" s="662">
        <v>0</v>
      </c>
      <c r="N11" s="662">
        <v>0</v>
      </c>
      <c r="O11" s="663">
        <v>0</v>
      </c>
      <c r="P11" s="663">
        <v>0</v>
      </c>
      <c r="Q11" s="663">
        <v>1</v>
      </c>
      <c r="R11" s="535">
        <v>5</v>
      </c>
      <c r="S11" s="535">
        <v>0</v>
      </c>
      <c r="T11" s="535">
        <v>0</v>
      </c>
      <c r="U11" s="535">
        <v>0</v>
      </c>
      <c r="V11" s="535">
        <v>0</v>
      </c>
      <c r="W11" s="535">
        <v>0</v>
      </c>
      <c r="X11" s="535">
        <v>0</v>
      </c>
      <c r="Y11" s="535">
        <v>0</v>
      </c>
      <c r="Z11" s="320">
        <v>0</v>
      </c>
      <c r="AA11" s="320">
        <v>0</v>
      </c>
      <c r="AB11" s="535">
        <v>0</v>
      </c>
      <c r="AC11" s="535">
        <v>0</v>
      </c>
      <c r="AD11" s="535">
        <v>0</v>
      </c>
    </row>
    <row r="12" spans="1:30" ht="54" customHeight="1">
      <c r="A12" s="48">
        <v>8</v>
      </c>
      <c r="B12" s="48"/>
      <c r="C12" s="48" t="s">
        <v>959</v>
      </c>
      <c r="D12" s="655">
        <v>1</v>
      </c>
      <c r="E12" s="409">
        <v>9</v>
      </c>
      <c r="F12" s="514">
        <v>0</v>
      </c>
      <c r="G12" s="514">
        <v>0</v>
      </c>
      <c r="H12" s="514">
        <v>0</v>
      </c>
      <c r="I12" s="514">
        <v>0</v>
      </c>
      <c r="J12" s="514">
        <v>0</v>
      </c>
      <c r="K12" s="514">
        <v>0</v>
      </c>
      <c r="L12" s="514">
        <v>0</v>
      </c>
      <c r="M12" s="514">
        <v>0</v>
      </c>
      <c r="N12" s="514">
        <v>0</v>
      </c>
      <c r="O12" s="514">
        <v>0</v>
      </c>
      <c r="P12" s="657">
        <v>0</v>
      </c>
      <c r="Q12" s="514">
        <v>1</v>
      </c>
      <c r="R12" s="644">
        <v>9</v>
      </c>
      <c r="S12" s="644">
        <v>0</v>
      </c>
      <c r="T12" s="644">
        <v>0</v>
      </c>
      <c r="U12" s="644">
        <v>0</v>
      </c>
      <c r="V12" s="644">
        <v>0</v>
      </c>
      <c r="W12" s="644">
        <v>0</v>
      </c>
      <c r="X12" s="644">
        <v>1</v>
      </c>
      <c r="Y12" s="644">
        <v>5</v>
      </c>
      <c r="Z12" s="230" t="s">
        <v>291</v>
      </c>
      <c r="AA12" s="230" t="s">
        <v>293</v>
      </c>
      <c r="AB12" s="643" t="s">
        <v>982</v>
      </c>
      <c r="AC12" s="644">
        <v>5</v>
      </c>
      <c r="AD12" s="644">
        <v>5</v>
      </c>
    </row>
    <row r="13" spans="1:30" ht="25.5">
      <c r="A13" s="48">
        <v>9</v>
      </c>
      <c r="B13" s="48"/>
      <c r="C13" s="48" t="s">
        <v>944</v>
      </c>
      <c r="D13" s="655">
        <v>1</v>
      </c>
      <c r="E13" s="516">
        <v>2</v>
      </c>
      <c r="F13" s="514">
        <v>0</v>
      </c>
      <c r="G13" s="514">
        <v>0</v>
      </c>
      <c r="H13" s="514">
        <v>0</v>
      </c>
      <c r="I13" s="514">
        <v>0</v>
      </c>
      <c r="J13" s="514">
        <v>0</v>
      </c>
      <c r="K13" s="514">
        <v>0</v>
      </c>
      <c r="L13" s="514">
        <v>0</v>
      </c>
      <c r="M13" s="514">
        <v>0</v>
      </c>
      <c r="N13" s="514">
        <v>0</v>
      </c>
      <c r="O13" s="514">
        <v>0</v>
      </c>
      <c r="P13" s="657">
        <v>0</v>
      </c>
      <c r="Q13" s="514">
        <v>1</v>
      </c>
      <c r="R13" s="644">
        <v>4</v>
      </c>
      <c r="S13" s="644">
        <v>0</v>
      </c>
      <c r="T13" s="644">
        <v>0</v>
      </c>
      <c r="U13" s="644">
        <v>0</v>
      </c>
      <c r="V13" s="644">
        <v>0</v>
      </c>
      <c r="W13" s="644">
        <v>0</v>
      </c>
      <c r="X13" s="644">
        <v>0</v>
      </c>
      <c r="Y13" s="644">
        <v>0</v>
      </c>
      <c r="Z13" s="644">
        <v>0</v>
      </c>
      <c r="AA13" s="644">
        <v>0</v>
      </c>
      <c r="AB13" s="644">
        <v>0</v>
      </c>
      <c r="AC13" s="644">
        <v>0</v>
      </c>
      <c r="AD13" s="644">
        <v>0</v>
      </c>
    </row>
    <row r="14" spans="1:30" ht="25.5">
      <c r="A14" s="48">
        <v>10</v>
      </c>
      <c r="B14" s="48"/>
      <c r="C14" s="48" t="s">
        <v>945</v>
      </c>
      <c r="D14" s="655">
        <v>1</v>
      </c>
      <c r="E14" s="516">
        <v>8</v>
      </c>
      <c r="F14" s="514">
        <v>0</v>
      </c>
      <c r="G14" s="514">
        <v>0</v>
      </c>
      <c r="H14" s="514">
        <v>0</v>
      </c>
      <c r="I14" s="514">
        <v>0</v>
      </c>
      <c r="J14" s="407">
        <v>0</v>
      </c>
      <c r="K14" s="407">
        <v>0</v>
      </c>
      <c r="L14" s="407">
        <v>0</v>
      </c>
      <c r="M14" s="407">
        <v>0</v>
      </c>
      <c r="N14" s="407">
        <v>0</v>
      </c>
      <c r="O14" s="514">
        <v>0</v>
      </c>
      <c r="P14" s="657">
        <v>0</v>
      </c>
      <c r="Q14" s="514">
        <v>1</v>
      </c>
      <c r="R14" s="644">
        <v>1</v>
      </c>
      <c r="S14" s="644">
        <v>0</v>
      </c>
      <c r="T14" s="644">
        <v>0</v>
      </c>
      <c r="U14" s="644">
        <v>0</v>
      </c>
      <c r="V14" s="644">
        <v>0</v>
      </c>
      <c r="W14" s="644">
        <v>0</v>
      </c>
      <c r="X14" s="644">
        <v>0</v>
      </c>
      <c r="Y14" s="644">
        <v>0</v>
      </c>
      <c r="Z14" s="644">
        <v>0</v>
      </c>
      <c r="AA14" s="644">
        <v>0</v>
      </c>
      <c r="AB14" s="644">
        <v>0</v>
      </c>
      <c r="AC14" s="644">
        <v>0</v>
      </c>
      <c r="AD14" s="644">
        <v>0</v>
      </c>
    </row>
    <row r="15" spans="1:30" ht="25.5">
      <c r="A15" s="48">
        <v>11</v>
      </c>
      <c r="B15" s="48"/>
      <c r="C15" s="48" t="s">
        <v>946</v>
      </c>
      <c r="D15" s="655">
        <v>1</v>
      </c>
      <c r="E15" s="516">
        <v>4</v>
      </c>
      <c r="F15" s="514">
        <v>0</v>
      </c>
      <c r="G15" s="514">
        <v>0</v>
      </c>
      <c r="H15" s="514">
        <v>0</v>
      </c>
      <c r="I15" s="514">
        <v>0</v>
      </c>
      <c r="J15" s="514">
        <v>0</v>
      </c>
      <c r="K15" s="514">
        <v>0</v>
      </c>
      <c r="L15" s="514">
        <v>0</v>
      </c>
      <c r="M15" s="514">
        <v>0</v>
      </c>
      <c r="N15" s="514">
        <v>0</v>
      </c>
      <c r="O15" s="514">
        <v>0</v>
      </c>
      <c r="P15" s="514">
        <v>0</v>
      </c>
      <c r="Q15" s="514">
        <v>1</v>
      </c>
      <c r="R15" s="514">
        <v>4</v>
      </c>
      <c r="S15" s="514">
        <v>0</v>
      </c>
      <c r="T15" s="514">
        <v>0</v>
      </c>
      <c r="U15" s="514">
        <v>0</v>
      </c>
      <c r="V15" s="514">
        <v>0</v>
      </c>
      <c r="W15" s="514">
        <v>0</v>
      </c>
      <c r="X15" s="514">
        <v>0</v>
      </c>
      <c r="Y15" s="514">
        <v>0</v>
      </c>
      <c r="Z15" s="514">
        <v>0</v>
      </c>
      <c r="AA15" s="514">
        <v>0</v>
      </c>
      <c r="AB15" s="514">
        <v>0</v>
      </c>
      <c r="AC15" s="514">
        <v>0</v>
      </c>
      <c r="AD15" s="514">
        <v>0</v>
      </c>
    </row>
    <row r="16" spans="1:30" ht="163.5" customHeight="1">
      <c r="A16" s="22"/>
      <c r="B16" s="313" t="s">
        <v>64</v>
      </c>
      <c r="C16" s="665">
        <v>11</v>
      </c>
      <c r="D16" s="665">
        <f>SUM(D5:D15)</f>
        <v>14</v>
      </c>
      <c r="E16" s="665">
        <f aca="true" t="shared" si="0" ref="E16:AD16">SUM(E5:E15)</f>
        <v>168</v>
      </c>
      <c r="F16" s="665">
        <f t="shared" si="0"/>
        <v>0</v>
      </c>
      <c r="G16" s="665">
        <f t="shared" si="0"/>
        <v>0</v>
      </c>
      <c r="H16" s="665">
        <f t="shared" si="0"/>
        <v>0</v>
      </c>
      <c r="I16" s="665">
        <f t="shared" si="0"/>
        <v>0</v>
      </c>
      <c r="J16" s="665">
        <f t="shared" si="0"/>
        <v>0</v>
      </c>
      <c r="K16" s="665">
        <f t="shared" si="0"/>
        <v>4</v>
      </c>
      <c r="L16" s="665">
        <f t="shared" si="0"/>
        <v>27</v>
      </c>
      <c r="M16" s="13" t="s">
        <v>1030</v>
      </c>
      <c r="N16" s="13" t="s">
        <v>1031</v>
      </c>
      <c r="O16" s="665">
        <v>33</v>
      </c>
      <c r="P16" s="665">
        <f t="shared" si="0"/>
        <v>27</v>
      </c>
      <c r="Q16" s="665">
        <f t="shared" si="0"/>
        <v>14</v>
      </c>
      <c r="R16" s="665">
        <f t="shared" si="0"/>
        <v>154</v>
      </c>
      <c r="S16" s="665">
        <f t="shared" si="0"/>
        <v>1</v>
      </c>
      <c r="T16" s="665">
        <f t="shared" si="0"/>
        <v>12</v>
      </c>
      <c r="U16" s="13" t="s">
        <v>288</v>
      </c>
      <c r="V16" s="13" t="s">
        <v>297</v>
      </c>
      <c r="W16" s="665">
        <v>9</v>
      </c>
      <c r="X16" s="665">
        <f t="shared" si="0"/>
        <v>4</v>
      </c>
      <c r="Y16" s="665">
        <f t="shared" si="0"/>
        <v>19</v>
      </c>
      <c r="Z16" s="13" t="s">
        <v>1032</v>
      </c>
      <c r="AA16" s="13" t="s">
        <v>1033</v>
      </c>
      <c r="AB16" s="13">
        <v>39</v>
      </c>
      <c r="AC16" s="665">
        <f t="shared" si="0"/>
        <v>31</v>
      </c>
      <c r="AD16" s="665">
        <f t="shared" si="0"/>
        <v>58</v>
      </c>
    </row>
    <row r="17" spans="1:30" ht="15">
      <c r="A17" s="161"/>
      <c r="B17" s="79"/>
      <c r="C17" s="79"/>
      <c r="D17" s="79"/>
      <c r="E17" s="176"/>
      <c r="F17" s="176"/>
      <c r="G17" s="250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5">
      <c r="A18" s="161"/>
      <c r="B18" s="733" t="s">
        <v>1072</v>
      </c>
      <c r="C18" s="733"/>
      <c r="D18" s="733"/>
      <c r="E18" s="733"/>
      <c r="F18" s="733"/>
      <c r="G18" s="733"/>
      <c r="H18" s="733"/>
      <c r="I18" s="733"/>
      <c r="J18" s="733"/>
      <c r="K18" s="733"/>
      <c r="L18" s="733"/>
      <c r="M18" s="733"/>
      <c r="N18" s="177"/>
      <c r="O18" s="177"/>
      <c r="P18" s="177"/>
      <c r="Q18" s="177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5">
      <c r="A19" s="161"/>
      <c r="B19" s="79"/>
      <c r="C19" s="79"/>
      <c r="D19" s="79"/>
      <c r="E19" s="178"/>
      <c r="F19" s="178"/>
      <c r="G19" s="164"/>
      <c r="H19" s="156"/>
      <c r="I19" s="156"/>
      <c r="J19" s="177"/>
      <c r="K19" s="177"/>
      <c r="L19" s="177"/>
      <c r="M19" s="177"/>
      <c r="N19" s="177"/>
      <c r="O19" s="178"/>
      <c r="P19" s="164"/>
      <c r="Q19" s="164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5">
      <c r="A20" s="161"/>
      <c r="B20" s="79"/>
      <c r="C20" s="79"/>
      <c r="D20" s="79"/>
      <c r="E20" s="185"/>
      <c r="F20" s="186"/>
      <c r="G20" s="186"/>
      <c r="H20" s="5"/>
      <c r="I20" s="5"/>
      <c r="J20" s="5"/>
      <c r="K20" s="5"/>
      <c r="L20" s="5"/>
      <c r="M20" s="5"/>
      <c r="N20" s="5"/>
      <c r="O20" s="177"/>
      <c r="P20" s="177"/>
      <c r="Q20" s="177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5">
      <c r="A21" s="161"/>
      <c r="B21" s="79"/>
      <c r="C21" s="79"/>
      <c r="D21" s="79"/>
      <c r="E21" s="187"/>
      <c r="F21" s="188"/>
      <c r="G21" s="178"/>
      <c r="H21" s="178"/>
      <c r="I21" s="189"/>
      <c r="J21" s="178"/>
      <c r="K21" s="178"/>
      <c r="L21" s="178"/>
      <c r="M21" s="178"/>
      <c r="N21" s="178"/>
      <c r="O21" s="190"/>
      <c r="P21" s="191"/>
      <c r="Q21" s="19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5">
      <c r="A22" s="161"/>
      <c r="B22" s="79"/>
      <c r="C22" s="79"/>
      <c r="D22" s="79"/>
      <c r="E22" s="193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5">
      <c r="A23" s="169"/>
      <c r="B23" s="194"/>
      <c r="C23" s="169"/>
      <c r="D23" s="169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4:22" ht="15">
      <c r="D24" s="674"/>
      <c r="E24" s="674"/>
      <c r="F24" s="674"/>
      <c r="G24" s="674"/>
      <c r="H24" s="674"/>
      <c r="I24" s="674"/>
      <c r="J24" s="674"/>
      <c r="K24" s="674"/>
      <c r="L24" s="674"/>
      <c r="M24" s="674"/>
      <c r="N24" s="674"/>
      <c r="O24" s="674"/>
      <c r="P24" s="674"/>
      <c r="Q24" s="674"/>
      <c r="R24" s="674"/>
      <c r="S24" s="674"/>
      <c r="T24" s="674"/>
      <c r="U24" s="674"/>
      <c r="V24" s="674"/>
    </row>
    <row r="25" spans="4:22" ht="15">
      <c r="D25" s="674"/>
      <c r="E25" s="674"/>
      <c r="F25" s="674"/>
      <c r="G25" s="674"/>
      <c r="H25" s="674"/>
      <c r="I25" s="674"/>
      <c r="J25" s="674"/>
      <c r="K25" s="674"/>
      <c r="L25" s="674"/>
      <c r="M25" s="674"/>
      <c r="N25" s="674"/>
      <c r="O25" s="674"/>
      <c r="P25" s="674"/>
      <c r="Q25" s="674"/>
      <c r="R25" s="674"/>
      <c r="S25" s="674"/>
      <c r="T25" s="674"/>
      <c r="U25" s="674"/>
      <c r="V25" s="674"/>
    </row>
    <row r="26" spans="4:22" ht="15">
      <c r="D26" s="674"/>
      <c r="E26" s="674"/>
      <c r="F26" s="674"/>
      <c r="G26" s="674"/>
      <c r="H26" s="674"/>
      <c r="I26" s="674"/>
      <c r="J26" s="674"/>
      <c r="K26" s="674"/>
      <c r="L26" s="674"/>
      <c r="M26" s="674"/>
      <c r="N26" s="674"/>
      <c r="O26" s="674"/>
      <c r="P26" s="674"/>
      <c r="Q26" s="674"/>
      <c r="R26" s="674"/>
      <c r="S26" s="674"/>
      <c r="T26" s="674"/>
      <c r="U26" s="674"/>
      <c r="V26" s="674"/>
    </row>
    <row r="27" spans="4:22" ht="15">
      <c r="D27" s="674"/>
      <c r="E27" s="674"/>
      <c r="F27" s="674"/>
      <c r="G27" s="674"/>
      <c r="H27" s="674"/>
      <c r="I27" s="674"/>
      <c r="J27" s="674"/>
      <c r="K27" s="674"/>
      <c r="L27" s="674"/>
      <c r="M27" s="674"/>
      <c r="N27" s="674"/>
      <c r="O27" s="674"/>
      <c r="P27" s="674"/>
      <c r="Q27" s="674"/>
      <c r="R27" s="674"/>
      <c r="S27" s="674"/>
      <c r="T27" s="674"/>
      <c r="U27" s="674"/>
      <c r="V27" s="674"/>
    </row>
    <row r="28" spans="4:22" ht="15">
      <c r="D28" s="674"/>
      <c r="E28" s="674"/>
      <c r="F28" s="674"/>
      <c r="G28" s="674"/>
      <c r="H28" s="674"/>
      <c r="I28" s="674"/>
      <c r="J28" s="674"/>
      <c r="K28" s="674"/>
      <c r="L28" s="674"/>
      <c r="M28" s="674"/>
      <c r="N28" s="674"/>
      <c r="O28" s="674"/>
      <c r="P28" s="674"/>
      <c r="Q28" s="674"/>
      <c r="R28" s="674"/>
      <c r="S28" s="674"/>
      <c r="T28" s="674"/>
      <c r="U28" s="674"/>
      <c r="V28" s="674"/>
    </row>
    <row r="29" spans="4:22" ht="15">
      <c r="D29" s="674"/>
      <c r="E29" s="674"/>
      <c r="F29" s="674"/>
      <c r="G29" s="674"/>
      <c r="H29" s="674"/>
      <c r="I29" s="674"/>
      <c r="J29" s="674"/>
      <c r="K29" s="674"/>
      <c r="L29" s="674"/>
      <c r="M29" s="674"/>
      <c r="N29" s="674"/>
      <c r="O29" s="674"/>
      <c r="P29" s="674"/>
      <c r="Q29" s="674"/>
      <c r="R29" s="674"/>
      <c r="S29" s="674"/>
      <c r="T29" s="674"/>
      <c r="U29" s="674"/>
      <c r="V29" s="674"/>
    </row>
    <row r="30" spans="4:22" ht="15">
      <c r="D30" s="674"/>
      <c r="E30" s="674"/>
      <c r="F30" s="674"/>
      <c r="G30" s="674"/>
      <c r="H30" s="674"/>
      <c r="I30" s="674"/>
      <c r="J30" s="674"/>
      <c r="K30" s="674"/>
      <c r="L30" s="674"/>
      <c r="M30" s="674"/>
      <c r="N30" s="674"/>
      <c r="O30" s="674"/>
      <c r="P30" s="674"/>
      <c r="Q30" s="674"/>
      <c r="R30" s="674"/>
      <c r="S30" s="674"/>
      <c r="T30" s="674"/>
      <c r="U30" s="674"/>
      <c r="V30" s="674"/>
    </row>
    <row r="31" spans="4:22" ht="15">
      <c r="D31" s="674"/>
      <c r="E31" s="674"/>
      <c r="F31" s="674"/>
      <c r="G31" s="674"/>
      <c r="H31" s="674"/>
      <c r="I31" s="674"/>
      <c r="J31" s="674"/>
      <c r="K31" s="674"/>
      <c r="L31" s="674"/>
      <c r="M31" s="674"/>
      <c r="N31" s="674"/>
      <c r="O31" s="674"/>
      <c r="P31" s="674"/>
      <c r="Q31" s="674"/>
      <c r="R31" s="674"/>
      <c r="S31" s="674"/>
      <c r="T31" s="674"/>
      <c r="U31" s="674"/>
      <c r="V31" s="674"/>
    </row>
    <row r="32" spans="4:22" ht="15">
      <c r="D32" s="674"/>
      <c r="E32" s="674"/>
      <c r="F32" s="674"/>
      <c r="G32" s="674"/>
      <c r="H32" s="674"/>
      <c r="I32" s="674"/>
      <c r="J32" s="674"/>
      <c r="K32" s="674"/>
      <c r="L32" s="674"/>
      <c r="M32" s="674"/>
      <c r="N32" s="674"/>
      <c r="O32" s="674"/>
      <c r="P32" s="674"/>
      <c r="Q32" s="674"/>
      <c r="R32" s="674"/>
      <c r="S32" s="674"/>
      <c r="T32" s="674"/>
      <c r="U32" s="674"/>
      <c r="V32" s="674"/>
    </row>
    <row r="33" spans="4:22" ht="15">
      <c r="D33" s="674"/>
      <c r="E33" s="674"/>
      <c r="F33" s="674"/>
      <c r="G33" s="674"/>
      <c r="H33" s="674"/>
      <c r="I33" s="674"/>
      <c r="J33" s="674"/>
      <c r="K33" s="674"/>
      <c r="L33" s="674"/>
      <c r="M33" s="674"/>
      <c r="N33" s="674"/>
      <c r="O33" s="674"/>
      <c r="P33" s="674"/>
      <c r="Q33" s="674"/>
      <c r="R33" s="674"/>
      <c r="S33" s="674"/>
      <c r="T33" s="674"/>
      <c r="U33" s="674"/>
      <c r="V33" s="674"/>
    </row>
    <row r="34" spans="4:22" ht="15">
      <c r="D34" s="674"/>
      <c r="E34" s="674"/>
      <c r="F34" s="674"/>
      <c r="G34" s="674"/>
      <c r="H34" s="674"/>
      <c r="I34" s="674"/>
      <c r="J34" s="674"/>
      <c r="K34" s="674"/>
      <c r="L34" s="674"/>
      <c r="M34" s="674"/>
      <c r="N34" s="674"/>
      <c r="O34" s="674"/>
      <c r="P34" s="674"/>
      <c r="Q34" s="674"/>
      <c r="R34" s="674"/>
      <c r="S34" s="674"/>
      <c r="T34" s="674"/>
      <c r="U34" s="674"/>
      <c r="V34" s="674"/>
    </row>
    <row r="35" spans="4:22" ht="15">
      <c r="D35" s="674"/>
      <c r="E35" s="674"/>
      <c r="F35" s="674"/>
      <c r="G35" s="674"/>
      <c r="H35" s="674"/>
      <c r="I35" s="674"/>
      <c r="J35" s="674"/>
      <c r="K35" s="674"/>
      <c r="L35" s="674"/>
      <c r="M35" s="674"/>
      <c r="N35" s="674"/>
      <c r="O35" s="674"/>
      <c r="P35" s="674"/>
      <c r="Q35" s="674"/>
      <c r="R35" s="674"/>
      <c r="S35" s="674"/>
      <c r="T35" s="674"/>
      <c r="U35" s="674"/>
      <c r="V35" s="674"/>
    </row>
    <row r="36" spans="4:22" ht="15">
      <c r="D36" s="674"/>
      <c r="E36" s="674"/>
      <c r="F36" s="674"/>
      <c r="G36" s="674"/>
      <c r="H36" s="674"/>
      <c r="I36" s="674"/>
      <c r="J36" s="674"/>
      <c r="K36" s="674"/>
      <c r="L36" s="674"/>
      <c r="M36" s="674"/>
      <c r="N36" s="674"/>
      <c r="O36" s="674"/>
      <c r="P36" s="674"/>
      <c r="Q36" s="674"/>
      <c r="R36" s="674"/>
      <c r="S36" s="674"/>
      <c r="T36" s="674"/>
      <c r="U36" s="674"/>
      <c r="V36" s="674"/>
    </row>
    <row r="37" spans="4:22" ht="15">
      <c r="D37" s="674"/>
      <c r="E37" s="674"/>
      <c r="F37" s="674"/>
      <c r="G37" s="674"/>
      <c r="H37" s="674"/>
      <c r="I37" s="674"/>
      <c r="J37" s="674"/>
      <c r="K37" s="674"/>
      <c r="L37" s="674"/>
      <c r="M37" s="674"/>
      <c r="N37" s="674"/>
      <c r="O37" s="674"/>
      <c r="P37" s="674"/>
      <c r="Q37" s="674"/>
      <c r="R37" s="674"/>
      <c r="S37" s="674"/>
      <c r="T37" s="674"/>
      <c r="U37" s="674"/>
      <c r="V37" s="674"/>
    </row>
    <row r="38" spans="4:22" ht="15">
      <c r="D38" s="674"/>
      <c r="E38" s="674"/>
      <c r="F38" s="674"/>
      <c r="G38" s="674"/>
      <c r="H38" s="674"/>
      <c r="I38" s="674"/>
      <c r="J38" s="674"/>
      <c r="K38" s="674"/>
      <c r="L38" s="674"/>
      <c r="M38" s="674"/>
      <c r="N38" s="674"/>
      <c r="O38" s="674"/>
      <c r="P38" s="674"/>
      <c r="Q38" s="674"/>
      <c r="R38" s="674"/>
      <c r="S38" s="674"/>
      <c r="T38" s="674"/>
      <c r="U38" s="674"/>
      <c r="V38" s="674"/>
    </row>
    <row r="39" spans="4:22" ht="15">
      <c r="D39" s="674"/>
      <c r="E39" s="674"/>
      <c r="F39" s="674"/>
      <c r="G39" s="674"/>
      <c r="H39" s="674"/>
      <c r="I39" s="674"/>
      <c r="J39" s="674"/>
      <c r="K39" s="674"/>
      <c r="L39" s="674"/>
      <c r="M39" s="674"/>
      <c r="N39" s="674"/>
      <c r="O39" s="674"/>
      <c r="P39" s="674"/>
      <c r="Q39" s="674"/>
      <c r="R39" s="674"/>
      <c r="S39" s="674"/>
      <c r="T39" s="674"/>
      <c r="U39" s="674"/>
      <c r="V39" s="674"/>
    </row>
    <row r="40" spans="4:22" ht="15">
      <c r="D40" s="674"/>
      <c r="E40" s="674"/>
      <c r="F40" s="674"/>
      <c r="G40" s="674"/>
      <c r="H40" s="674"/>
      <c r="I40" s="674"/>
      <c r="J40" s="674"/>
      <c r="K40" s="674"/>
      <c r="L40" s="674"/>
      <c r="M40" s="674"/>
      <c r="N40" s="674"/>
      <c r="O40" s="674"/>
      <c r="P40" s="674"/>
      <c r="Q40" s="674"/>
      <c r="R40" s="674"/>
      <c r="S40" s="674"/>
      <c r="T40" s="674"/>
      <c r="U40" s="674"/>
      <c r="V40" s="674"/>
    </row>
    <row r="41" spans="4:22" ht="15">
      <c r="D41" s="674"/>
      <c r="E41" s="674"/>
      <c r="F41" s="674"/>
      <c r="G41" s="674"/>
      <c r="H41" s="674"/>
      <c r="I41" s="674"/>
      <c r="J41" s="674"/>
      <c r="K41" s="674"/>
      <c r="L41" s="674"/>
      <c r="M41" s="674"/>
      <c r="N41" s="674"/>
      <c r="O41" s="674"/>
      <c r="P41" s="674"/>
      <c r="Q41" s="674"/>
      <c r="R41" s="674"/>
      <c r="S41" s="674"/>
      <c r="T41" s="674"/>
      <c r="U41" s="674"/>
      <c r="V41" s="674"/>
    </row>
    <row r="42" spans="4:22" ht="15">
      <c r="D42" s="674"/>
      <c r="E42" s="674"/>
      <c r="F42" s="674"/>
      <c r="G42" s="674"/>
      <c r="H42" s="674"/>
      <c r="I42" s="674"/>
      <c r="J42" s="674"/>
      <c r="K42" s="674"/>
      <c r="L42" s="674"/>
      <c r="M42" s="674"/>
      <c r="N42" s="674"/>
      <c r="O42" s="674"/>
      <c r="P42" s="674"/>
      <c r="Q42" s="674"/>
      <c r="R42" s="674"/>
      <c r="S42" s="674"/>
      <c r="T42" s="674"/>
      <c r="U42" s="674"/>
      <c r="V42" s="674"/>
    </row>
    <row r="43" spans="4:22" ht="15">
      <c r="D43" s="674"/>
      <c r="E43" s="674"/>
      <c r="F43" s="674"/>
      <c r="G43" s="674"/>
      <c r="H43" s="674"/>
      <c r="I43" s="674"/>
      <c r="J43" s="674"/>
      <c r="K43" s="674"/>
      <c r="L43" s="674"/>
      <c r="M43" s="674"/>
      <c r="N43" s="674"/>
      <c r="O43" s="674"/>
      <c r="P43" s="674"/>
      <c r="Q43" s="674"/>
      <c r="R43" s="674"/>
      <c r="S43" s="674"/>
      <c r="T43" s="674"/>
      <c r="U43" s="674"/>
      <c r="V43" s="674"/>
    </row>
    <row r="44" spans="4:22" ht="15">
      <c r="D44" s="674"/>
      <c r="E44" s="674"/>
      <c r="F44" s="674"/>
      <c r="G44" s="674"/>
      <c r="H44" s="674"/>
      <c r="I44" s="674"/>
      <c r="J44" s="674"/>
      <c r="K44" s="674"/>
      <c r="L44" s="674"/>
      <c r="M44" s="674"/>
      <c r="N44" s="674"/>
      <c r="O44" s="674"/>
      <c r="P44" s="674"/>
      <c r="Q44" s="674"/>
      <c r="R44" s="674"/>
      <c r="S44" s="674"/>
      <c r="T44" s="674"/>
      <c r="U44" s="674"/>
      <c r="V44" s="674"/>
    </row>
    <row r="45" spans="4:22" ht="15">
      <c r="D45" s="674"/>
      <c r="E45" s="674"/>
      <c r="F45" s="674"/>
      <c r="G45" s="674"/>
      <c r="H45" s="674"/>
      <c r="I45" s="674"/>
      <c r="J45" s="674"/>
      <c r="K45" s="674"/>
      <c r="L45" s="674"/>
      <c r="M45" s="674"/>
      <c r="N45" s="674"/>
      <c r="O45" s="674"/>
      <c r="P45" s="674"/>
      <c r="Q45" s="674"/>
      <c r="R45" s="674"/>
      <c r="S45" s="674"/>
      <c r="T45" s="674"/>
      <c r="U45" s="674"/>
      <c r="V45" s="674"/>
    </row>
    <row r="46" spans="4:22" ht="15">
      <c r="D46" s="674"/>
      <c r="E46" s="674"/>
      <c r="F46" s="674"/>
      <c r="G46" s="674"/>
      <c r="H46" s="674"/>
      <c r="I46" s="674"/>
      <c r="J46" s="674"/>
      <c r="K46" s="674"/>
      <c r="L46" s="674"/>
      <c r="M46" s="674"/>
      <c r="N46" s="674"/>
      <c r="O46" s="674"/>
      <c r="P46" s="674"/>
      <c r="Q46" s="674"/>
      <c r="R46" s="674"/>
      <c r="S46" s="674"/>
      <c r="T46" s="674"/>
      <c r="U46" s="674"/>
      <c r="V46" s="674"/>
    </row>
    <row r="47" spans="4:22" ht="15">
      <c r="D47" s="674"/>
      <c r="E47" s="674"/>
      <c r="F47" s="674"/>
      <c r="G47" s="674"/>
      <c r="H47" s="674"/>
      <c r="I47" s="674"/>
      <c r="J47" s="674"/>
      <c r="K47" s="674"/>
      <c r="L47" s="674"/>
      <c r="M47" s="674"/>
      <c r="N47" s="674"/>
      <c r="O47" s="674"/>
      <c r="P47" s="674"/>
      <c r="Q47" s="674"/>
      <c r="R47" s="674"/>
      <c r="S47" s="674"/>
      <c r="T47" s="674"/>
      <c r="U47" s="674"/>
      <c r="V47" s="674"/>
    </row>
    <row r="48" spans="4:22" ht="15">
      <c r="D48" s="674"/>
      <c r="E48" s="674"/>
      <c r="F48" s="674"/>
      <c r="G48" s="674"/>
      <c r="H48" s="674"/>
      <c r="I48" s="674"/>
      <c r="J48" s="674"/>
      <c r="K48" s="674"/>
      <c r="L48" s="674"/>
      <c r="M48" s="674"/>
      <c r="N48" s="674"/>
      <c r="O48" s="674"/>
      <c r="P48" s="674"/>
      <c r="Q48" s="674"/>
      <c r="R48" s="674"/>
      <c r="S48" s="674"/>
      <c r="T48" s="674"/>
      <c r="U48" s="674"/>
      <c r="V48" s="674"/>
    </row>
  </sheetData>
  <sheetProtection/>
  <mergeCells count="32">
    <mergeCell ref="Q2:Q3"/>
    <mergeCell ref="M2:M3"/>
    <mergeCell ref="N2:N3"/>
    <mergeCell ref="O2:O3"/>
    <mergeCell ref="W2:W3"/>
    <mergeCell ref="X2:X3"/>
    <mergeCell ref="B18:M18"/>
    <mergeCell ref="R2:R3"/>
    <mergeCell ref="Y2:Y3"/>
    <mergeCell ref="Z2:Z3"/>
    <mergeCell ref="H2:H3"/>
    <mergeCell ref="E2:E3"/>
    <mergeCell ref="I2:I3"/>
    <mergeCell ref="C2:C3"/>
    <mergeCell ref="P2:P3"/>
    <mergeCell ref="L2:L3"/>
    <mergeCell ref="AC2:AC3"/>
    <mergeCell ref="AD2:AD3"/>
    <mergeCell ref="S2:S3"/>
    <mergeCell ref="T2:T3"/>
    <mergeCell ref="U2:U3"/>
    <mergeCell ref="V2:V3"/>
    <mergeCell ref="AA2:AA3"/>
    <mergeCell ref="AB2:AB3"/>
    <mergeCell ref="K2:K3"/>
    <mergeCell ref="F2:F3"/>
    <mergeCell ref="J2:J3"/>
    <mergeCell ref="A1:I1"/>
    <mergeCell ref="A2:A3"/>
    <mergeCell ref="B2:B3"/>
    <mergeCell ref="D2:D3"/>
    <mergeCell ref="G2:G3"/>
  </mergeCells>
  <printOptions/>
  <pageMargins left="0" right="0" top="0" bottom="0" header="0" footer="0"/>
  <pageSetup fitToHeight="0" fitToWidth="1" horizontalDpi="600" verticalDpi="600" orientation="landscape" paperSize="9" scale="4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29" sqref="E29"/>
    </sheetView>
  </sheetViews>
  <sheetFormatPr defaultColWidth="9.140625" defaultRowHeight="15"/>
  <cols>
    <col min="1" max="1" width="5.28125" style="0" customWidth="1"/>
    <col min="2" max="2" width="13.57421875" style="0" customWidth="1"/>
    <col min="3" max="3" width="31.421875" style="0" customWidth="1"/>
    <col min="4" max="4" width="11.00390625" style="0" customWidth="1"/>
    <col min="5" max="5" width="12.57421875" style="0" customWidth="1"/>
    <col min="6" max="6" width="10.8515625" style="0" customWidth="1"/>
    <col min="7" max="7" width="13.28125" style="0" customWidth="1"/>
    <col min="8" max="8" width="23.8515625" style="0" customWidth="1"/>
    <col min="9" max="9" width="19.00390625" style="0" customWidth="1"/>
  </cols>
  <sheetData>
    <row r="1" spans="1:8" ht="15">
      <c r="A1" s="754" t="s">
        <v>188</v>
      </c>
      <c r="B1" s="754"/>
      <c r="C1" s="754"/>
      <c r="D1" s="754"/>
      <c r="E1" s="754"/>
      <c r="F1" s="754"/>
      <c r="G1" s="754"/>
      <c r="H1" s="485"/>
    </row>
    <row r="2" spans="1:8" s="488" customFormat="1" ht="15">
      <c r="A2" s="485"/>
      <c r="B2" s="485"/>
      <c r="C2" s="485"/>
      <c r="D2" s="485"/>
      <c r="E2" s="485"/>
      <c r="F2" s="485"/>
      <c r="G2" s="485"/>
      <c r="H2" s="485"/>
    </row>
    <row r="3" spans="1:9" ht="15" customHeight="1">
      <c r="A3" s="752" t="s">
        <v>2</v>
      </c>
      <c r="B3" s="752" t="s">
        <v>10</v>
      </c>
      <c r="C3" s="752" t="s">
        <v>83</v>
      </c>
      <c r="D3" s="752" t="s">
        <v>74</v>
      </c>
      <c r="E3" s="752" t="s">
        <v>17</v>
      </c>
      <c r="F3" s="753" t="s">
        <v>65</v>
      </c>
      <c r="G3" s="753"/>
      <c r="H3" s="752" t="s">
        <v>20</v>
      </c>
      <c r="I3" s="755"/>
    </row>
    <row r="4" spans="1:9" ht="90.75" customHeight="1">
      <c r="A4" s="752"/>
      <c r="B4" s="752"/>
      <c r="C4" s="752"/>
      <c r="D4" s="752"/>
      <c r="E4" s="752"/>
      <c r="F4" s="508" t="s">
        <v>66</v>
      </c>
      <c r="G4" s="508" t="s">
        <v>67</v>
      </c>
      <c r="H4" s="752"/>
      <c r="I4" s="755"/>
    </row>
    <row r="5" spans="1:9" ht="18.75" customHeight="1">
      <c r="A5" s="483">
        <v>1</v>
      </c>
      <c r="B5" s="483">
        <v>2</v>
      </c>
      <c r="C5" s="483">
        <v>3</v>
      </c>
      <c r="D5" s="486">
        <v>4</v>
      </c>
      <c r="E5" s="486">
        <v>5</v>
      </c>
      <c r="F5" s="514">
        <v>6</v>
      </c>
      <c r="G5" s="514">
        <v>7</v>
      </c>
      <c r="H5" s="486">
        <v>8</v>
      </c>
      <c r="I5" s="6"/>
    </row>
    <row r="6" spans="1:8" ht="30.75" customHeight="1">
      <c r="A6" s="497">
        <v>1</v>
      </c>
      <c r="B6" s="751" t="s">
        <v>954</v>
      </c>
      <c r="C6" s="497" t="s">
        <v>940</v>
      </c>
      <c r="D6" s="413">
        <v>13</v>
      </c>
      <c r="E6" s="413">
        <v>13</v>
      </c>
      <c r="F6" s="413">
        <v>6</v>
      </c>
      <c r="G6" s="413">
        <v>7</v>
      </c>
      <c r="H6" s="509">
        <f aca="true" t="shared" si="0" ref="H6:H17">E6/D6</f>
        <v>1</v>
      </c>
    </row>
    <row r="7" spans="1:8" ht="36.75" customHeight="1">
      <c r="A7" s="497">
        <v>2</v>
      </c>
      <c r="B7" s="751"/>
      <c r="C7" s="497" t="s">
        <v>941</v>
      </c>
      <c r="D7" s="413">
        <v>15</v>
      </c>
      <c r="E7" s="413">
        <v>15</v>
      </c>
      <c r="F7" s="413">
        <v>8</v>
      </c>
      <c r="G7" s="413">
        <v>5</v>
      </c>
      <c r="H7" s="509">
        <f t="shared" si="0"/>
        <v>1</v>
      </c>
    </row>
    <row r="8" spans="1:9" ht="35.25" customHeight="1">
      <c r="A8" s="497">
        <v>3</v>
      </c>
      <c r="B8" s="751"/>
      <c r="C8" s="497" t="s">
        <v>942</v>
      </c>
      <c r="D8" s="514">
        <v>10</v>
      </c>
      <c r="E8" s="514">
        <v>10</v>
      </c>
      <c r="F8" s="514">
        <v>5</v>
      </c>
      <c r="G8" s="514">
        <v>5</v>
      </c>
      <c r="H8" s="509">
        <f t="shared" si="0"/>
        <v>1</v>
      </c>
      <c r="I8" s="5"/>
    </row>
    <row r="9" spans="1:9" ht="15" customHeight="1">
      <c r="A9" s="497">
        <v>4</v>
      </c>
      <c r="B9" s="751"/>
      <c r="C9" s="510" t="s">
        <v>278</v>
      </c>
      <c r="D9" s="514">
        <v>4</v>
      </c>
      <c r="E9" s="514">
        <v>4</v>
      </c>
      <c r="F9" s="514">
        <v>3</v>
      </c>
      <c r="G9" s="514">
        <v>1</v>
      </c>
      <c r="H9" s="509">
        <f t="shared" si="0"/>
        <v>1</v>
      </c>
      <c r="I9" s="5"/>
    </row>
    <row r="10" spans="1:9" ht="15">
      <c r="A10" s="497">
        <v>5</v>
      </c>
      <c r="B10" s="751"/>
      <c r="C10" s="497" t="s">
        <v>282</v>
      </c>
      <c r="D10" s="515">
        <v>5</v>
      </c>
      <c r="E10" s="515">
        <v>5</v>
      </c>
      <c r="F10" s="515">
        <v>4</v>
      </c>
      <c r="G10" s="514">
        <v>1</v>
      </c>
      <c r="H10" s="509">
        <f t="shared" si="0"/>
        <v>1</v>
      </c>
      <c r="I10" s="7"/>
    </row>
    <row r="11" spans="1:9" ht="15">
      <c r="A11" s="497">
        <v>6</v>
      </c>
      <c r="B11" s="751"/>
      <c r="C11" s="497" t="s">
        <v>943</v>
      </c>
      <c r="D11" s="514">
        <v>7</v>
      </c>
      <c r="E11" s="514">
        <v>7</v>
      </c>
      <c r="F11" s="514">
        <v>3</v>
      </c>
      <c r="G11" s="514">
        <v>4</v>
      </c>
      <c r="H11" s="509">
        <f t="shared" si="0"/>
        <v>1</v>
      </c>
      <c r="I11" s="5"/>
    </row>
    <row r="12" spans="1:9" ht="15" customHeight="1">
      <c r="A12" s="497">
        <v>7</v>
      </c>
      <c r="B12" s="751"/>
      <c r="C12" s="497" t="s">
        <v>279</v>
      </c>
      <c r="D12" s="514">
        <v>3</v>
      </c>
      <c r="E12" s="514">
        <v>2</v>
      </c>
      <c r="F12" s="514">
        <v>2</v>
      </c>
      <c r="G12" s="514">
        <v>0</v>
      </c>
      <c r="H12" s="509">
        <f t="shared" si="0"/>
        <v>0.6666666666666666</v>
      </c>
      <c r="I12" s="5"/>
    </row>
    <row r="13" spans="1:8" ht="18.75" customHeight="1">
      <c r="A13" s="497">
        <v>8</v>
      </c>
      <c r="B13" s="751"/>
      <c r="C13" s="412" t="s">
        <v>280</v>
      </c>
      <c r="D13" s="413">
        <v>3</v>
      </c>
      <c r="E13" s="413">
        <v>2</v>
      </c>
      <c r="F13" s="413">
        <v>1</v>
      </c>
      <c r="G13" s="413">
        <v>1</v>
      </c>
      <c r="H13" s="509">
        <f t="shared" si="0"/>
        <v>0.6666666666666666</v>
      </c>
    </row>
    <row r="14" spans="1:8" ht="15">
      <c r="A14" s="497">
        <v>9</v>
      </c>
      <c r="B14" s="751"/>
      <c r="C14" s="497" t="s">
        <v>944</v>
      </c>
      <c r="D14" s="514">
        <v>6</v>
      </c>
      <c r="E14" s="514">
        <v>6</v>
      </c>
      <c r="F14" s="514">
        <v>5</v>
      </c>
      <c r="G14" s="514">
        <v>1</v>
      </c>
      <c r="H14" s="509">
        <f t="shared" si="0"/>
        <v>1</v>
      </c>
    </row>
    <row r="15" spans="1:8" ht="15.75" customHeight="1">
      <c r="A15" s="497">
        <v>10</v>
      </c>
      <c r="B15" s="751"/>
      <c r="C15" s="497" t="s">
        <v>945</v>
      </c>
      <c r="D15" s="514">
        <v>4</v>
      </c>
      <c r="E15" s="514">
        <v>4</v>
      </c>
      <c r="F15" s="514">
        <v>2</v>
      </c>
      <c r="G15" s="514">
        <v>2</v>
      </c>
      <c r="H15" s="509">
        <f t="shared" si="0"/>
        <v>1</v>
      </c>
    </row>
    <row r="16" spans="1:8" ht="15">
      <c r="A16" s="497">
        <v>11</v>
      </c>
      <c r="B16" s="751"/>
      <c r="C16" s="497" t="s">
        <v>946</v>
      </c>
      <c r="D16" s="514">
        <v>8</v>
      </c>
      <c r="E16" s="514">
        <v>4</v>
      </c>
      <c r="F16" s="516">
        <v>2</v>
      </c>
      <c r="G16" s="516">
        <v>2</v>
      </c>
      <c r="H16" s="509">
        <f t="shared" si="0"/>
        <v>0.5</v>
      </c>
    </row>
    <row r="17" spans="1:8" ht="15">
      <c r="A17" s="497"/>
      <c r="B17" s="511" t="s">
        <v>64</v>
      </c>
      <c r="C17" s="512">
        <v>16</v>
      </c>
      <c r="D17" s="512">
        <v>51</v>
      </c>
      <c r="E17" s="512">
        <v>47</v>
      </c>
      <c r="F17" s="512">
        <v>29</v>
      </c>
      <c r="G17" s="512">
        <v>18</v>
      </c>
      <c r="H17" s="513">
        <f t="shared" si="0"/>
        <v>0.9215686274509803</v>
      </c>
    </row>
    <row r="18" spans="1:8" ht="15">
      <c r="A18" s="161"/>
      <c r="B18" s="79"/>
      <c r="C18" s="47"/>
      <c r="D18" s="47"/>
      <c r="E18" s="47"/>
      <c r="F18" s="47"/>
      <c r="G18" s="262"/>
      <c r="H18" s="47"/>
    </row>
    <row r="19" spans="1:8" ht="15">
      <c r="A19" s="161"/>
      <c r="B19" s="728" t="s">
        <v>1072</v>
      </c>
      <c r="C19" s="728"/>
      <c r="D19" s="728"/>
      <c r="E19" s="728"/>
      <c r="F19" s="728"/>
      <c r="G19" s="728"/>
      <c r="H19" s="728"/>
    </row>
    <row r="20" spans="1:8" ht="15">
      <c r="A20" s="161"/>
      <c r="B20" s="79"/>
      <c r="C20" s="161"/>
      <c r="D20" s="161"/>
      <c r="E20" s="161"/>
      <c r="F20" s="161"/>
      <c r="G20" s="262"/>
      <c r="H20" s="255"/>
    </row>
  </sheetData>
  <sheetProtection/>
  <mergeCells count="11">
    <mergeCell ref="B3:B4"/>
    <mergeCell ref="B19:H19"/>
    <mergeCell ref="B6:B16"/>
    <mergeCell ref="A3:A4"/>
    <mergeCell ref="F3:G3"/>
    <mergeCell ref="A1:G1"/>
    <mergeCell ref="I3:I4"/>
    <mergeCell ref="H3:H4"/>
    <mergeCell ref="C3:C4"/>
    <mergeCell ref="D3:D4"/>
    <mergeCell ref="E3:E4"/>
  </mergeCells>
  <printOptions/>
  <pageMargins left="0.7" right="0.7" top="0.75" bottom="0.75" header="0.3" footer="0.3"/>
  <pageSetup fitToHeight="0" fitToWidth="1"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4.140625" style="0" customWidth="1"/>
    <col min="2" max="2" width="11.28125" style="0" customWidth="1"/>
    <col min="3" max="3" width="31.7109375" style="0" customWidth="1"/>
    <col min="4" max="4" width="9.57421875" style="0" customWidth="1"/>
    <col min="5" max="5" width="12.00390625" style="0" customWidth="1"/>
    <col min="6" max="6" width="10.140625" style="0" customWidth="1"/>
    <col min="7" max="7" width="12.7109375" style="0" customWidth="1"/>
    <col min="8" max="8" width="27.140625" style="0" customWidth="1"/>
  </cols>
  <sheetData>
    <row r="1" spans="1:8" ht="15">
      <c r="A1" s="719" t="s">
        <v>187</v>
      </c>
      <c r="B1" s="719"/>
      <c r="C1" s="719"/>
      <c r="D1" s="719"/>
      <c r="E1" s="719"/>
      <c r="F1" s="719"/>
      <c r="G1" s="719"/>
      <c r="H1" s="719"/>
    </row>
    <row r="2" spans="1:8" ht="15">
      <c r="A2" s="725" t="s">
        <v>2</v>
      </c>
      <c r="B2" s="725" t="s">
        <v>10</v>
      </c>
      <c r="C2" s="725" t="s">
        <v>83</v>
      </c>
      <c r="D2" s="725" t="s">
        <v>74</v>
      </c>
      <c r="E2" s="725" t="s">
        <v>17</v>
      </c>
      <c r="F2" s="757" t="s">
        <v>65</v>
      </c>
      <c r="G2" s="757"/>
      <c r="H2" s="725" t="s">
        <v>20</v>
      </c>
    </row>
    <row r="3" spans="1:8" ht="75.75" customHeight="1">
      <c r="A3" s="725"/>
      <c r="B3" s="725"/>
      <c r="C3" s="725"/>
      <c r="D3" s="725"/>
      <c r="E3" s="725"/>
      <c r="F3" s="101" t="s">
        <v>66</v>
      </c>
      <c r="G3" s="101" t="s">
        <v>67</v>
      </c>
      <c r="H3" s="725"/>
    </row>
    <row r="4" spans="1:8" ht="15">
      <c r="A4" s="9">
        <v>1</v>
      </c>
      <c r="B4" s="9">
        <v>2</v>
      </c>
      <c r="C4" s="9">
        <v>3</v>
      </c>
      <c r="D4" s="9">
        <v>4</v>
      </c>
      <c r="E4" s="9">
        <v>5</v>
      </c>
      <c r="F4" s="12">
        <v>6</v>
      </c>
      <c r="G4" s="12">
        <v>7</v>
      </c>
      <c r="H4" s="9">
        <v>8</v>
      </c>
    </row>
    <row r="5" spans="1:8" ht="31.5" customHeight="1">
      <c r="A5" s="48">
        <v>1</v>
      </c>
      <c r="B5" s="715" t="s">
        <v>954</v>
      </c>
      <c r="C5" s="48" t="s">
        <v>940</v>
      </c>
      <c r="D5" s="232">
        <v>11</v>
      </c>
      <c r="E5" s="232">
        <v>10</v>
      </c>
      <c r="F5" s="232">
        <v>5</v>
      </c>
      <c r="G5" s="232">
        <v>5</v>
      </c>
      <c r="H5" s="373">
        <f>E5/D5</f>
        <v>0.9090909090909091</v>
      </c>
    </row>
    <row r="6" spans="1:8" ht="15">
      <c r="A6" s="48">
        <v>2</v>
      </c>
      <c r="B6" s="716"/>
      <c r="C6" s="48" t="s">
        <v>223</v>
      </c>
      <c r="D6" s="232">
        <v>12</v>
      </c>
      <c r="E6" s="232">
        <v>10</v>
      </c>
      <c r="F6" s="232">
        <v>6</v>
      </c>
      <c r="G6" s="232">
        <v>4</v>
      </c>
      <c r="H6" s="373">
        <f aca="true" t="shared" si="0" ref="H6:H15">E6/D6</f>
        <v>0.8333333333333334</v>
      </c>
    </row>
    <row r="7" spans="1:8" ht="15">
      <c r="A7" s="48">
        <v>3</v>
      </c>
      <c r="B7" s="716"/>
      <c r="C7" s="48" t="s">
        <v>942</v>
      </c>
      <c r="D7" s="370">
        <v>10</v>
      </c>
      <c r="E7" s="370">
        <v>10</v>
      </c>
      <c r="F7" s="370">
        <v>7</v>
      </c>
      <c r="G7" s="370">
        <v>3</v>
      </c>
      <c r="H7" s="373">
        <f t="shared" si="0"/>
        <v>1</v>
      </c>
    </row>
    <row r="8" spans="1:8" ht="15" customHeight="1">
      <c r="A8" s="48">
        <v>4</v>
      </c>
      <c r="B8" s="716"/>
      <c r="C8" s="230" t="s">
        <v>278</v>
      </c>
      <c r="D8" s="54">
        <v>3</v>
      </c>
      <c r="E8" s="54">
        <v>3</v>
      </c>
      <c r="F8" s="54">
        <v>2</v>
      </c>
      <c r="G8" s="54">
        <v>1</v>
      </c>
      <c r="H8" s="373">
        <f t="shared" si="0"/>
        <v>1</v>
      </c>
    </row>
    <row r="9" spans="1:8" ht="17.25" customHeight="1">
      <c r="A9" s="48">
        <v>5</v>
      </c>
      <c r="B9" s="716"/>
      <c r="C9" s="48" t="s">
        <v>282</v>
      </c>
      <c r="D9" s="371">
        <v>4</v>
      </c>
      <c r="E9" s="371">
        <v>4</v>
      </c>
      <c r="F9" s="54">
        <v>2</v>
      </c>
      <c r="G9" s="54">
        <v>2</v>
      </c>
      <c r="H9" s="373">
        <f t="shared" si="0"/>
        <v>1</v>
      </c>
    </row>
    <row r="10" spans="1:8" ht="15">
      <c r="A10" s="48">
        <v>6</v>
      </c>
      <c r="B10" s="716"/>
      <c r="C10" s="48" t="s">
        <v>943</v>
      </c>
      <c r="D10" s="54">
        <v>7</v>
      </c>
      <c r="E10" s="54">
        <v>7</v>
      </c>
      <c r="F10" s="54">
        <v>2</v>
      </c>
      <c r="G10" s="54">
        <v>5</v>
      </c>
      <c r="H10" s="373">
        <f t="shared" si="0"/>
        <v>1</v>
      </c>
    </row>
    <row r="11" spans="1:8" ht="26.25" customHeight="1">
      <c r="A11" s="48">
        <v>7</v>
      </c>
      <c r="B11" s="716"/>
      <c r="C11" s="48" t="s">
        <v>279</v>
      </c>
      <c r="D11" s="54">
        <v>3</v>
      </c>
      <c r="E11" s="54">
        <v>3</v>
      </c>
      <c r="F11" s="54">
        <v>3</v>
      </c>
      <c r="G11" s="54">
        <v>0</v>
      </c>
      <c r="H11" s="373">
        <f t="shared" si="0"/>
        <v>1</v>
      </c>
    </row>
    <row r="12" spans="1:8" ht="15" customHeight="1">
      <c r="A12" s="48">
        <v>8</v>
      </c>
      <c r="B12" s="716"/>
      <c r="C12" s="261" t="s">
        <v>280</v>
      </c>
      <c r="D12" s="232">
        <v>4</v>
      </c>
      <c r="E12" s="232">
        <v>3</v>
      </c>
      <c r="F12" s="232">
        <v>2</v>
      </c>
      <c r="G12" s="232">
        <v>1</v>
      </c>
      <c r="H12" s="373">
        <f t="shared" si="0"/>
        <v>0.75</v>
      </c>
    </row>
    <row r="13" spans="1:8" ht="15">
      <c r="A13" s="48">
        <v>9</v>
      </c>
      <c r="B13" s="716"/>
      <c r="C13" s="230" t="s">
        <v>944</v>
      </c>
      <c r="D13" s="54">
        <v>0</v>
      </c>
      <c r="E13" s="54">
        <v>0</v>
      </c>
      <c r="F13" s="54">
        <v>0</v>
      </c>
      <c r="G13" s="54">
        <v>0</v>
      </c>
      <c r="H13" s="373">
        <v>0</v>
      </c>
    </row>
    <row r="14" spans="1:8" ht="15" customHeight="1">
      <c r="A14" s="48">
        <v>10</v>
      </c>
      <c r="B14" s="716"/>
      <c r="C14" s="48" t="s">
        <v>945</v>
      </c>
      <c r="D14" s="54">
        <v>6</v>
      </c>
      <c r="E14" s="54">
        <v>6</v>
      </c>
      <c r="F14" s="54">
        <v>2</v>
      </c>
      <c r="G14" s="54">
        <v>4</v>
      </c>
      <c r="H14" s="373">
        <f t="shared" si="0"/>
        <v>1</v>
      </c>
    </row>
    <row r="15" spans="1:8" ht="15">
      <c r="A15" s="48">
        <v>11</v>
      </c>
      <c r="B15" s="717"/>
      <c r="C15" s="48" t="s">
        <v>946</v>
      </c>
      <c r="D15" s="54">
        <v>8</v>
      </c>
      <c r="E15" s="54">
        <v>5</v>
      </c>
      <c r="F15" s="372">
        <v>3</v>
      </c>
      <c r="G15" s="372">
        <v>2</v>
      </c>
      <c r="H15" s="373">
        <f t="shared" si="0"/>
        <v>0.625</v>
      </c>
    </row>
    <row r="16" spans="1:8" ht="15">
      <c r="A16" s="22"/>
      <c r="B16" s="313" t="s">
        <v>64</v>
      </c>
      <c r="C16" s="42">
        <v>11</v>
      </c>
      <c r="D16" s="42">
        <f>SUM(D5:D15)</f>
        <v>68</v>
      </c>
      <c r="E16" s="42">
        <f>SUM(E5:E15)</f>
        <v>61</v>
      </c>
      <c r="F16" s="42">
        <f>SUM(F5:F15)</f>
        <v>34</v>
      </c>
      <c r="G16" s="42">
        <f>SUM(G5:G15)</f>
        <v>27</v>
      </c>
      <c r="H16" s="367">
        <f>E16/D16</f>
        <v>0.8970588235294118</v>
      </c>
    </row>
    <row r="18" spans="3:8" ht="15">
      <c r="C18" s="756" t="s">
        <v>1072</v>
      </c>
      <c r="D18" s="756"/>
      <c r="E18" s="756"/>
      <c r="F18" s="756"/>
      <c r="G18" s="756"/>
      <c r="H18" s="756"/>
    </row>
  </sheetData>
  <sheetProtection/>
  <mergeCells count="10">
    <mergeCell ref="C18:H18"/>
    <mergeCell ref="B5:B15"/>
    <mergeCell ref="F2:G2"/>
    <mergeCell ref="H2:H3"/>
    <mergeCell ref="A1:H1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fitToHeight="0" fitToWidth="0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D14" sqref="D14"/>
    </sheetView>
  </sheetViews>
  <sheetFormatPr defaultColWidth="9.140625" defaultRowHeight="15"/>
  <cols>
    <col min="2" max="2" width="17.140625" style="0" customWidth="1"/>
    <col min="4" max="4" width="25.28125" style="0" customWidth="1"/>
    <col min="5" max="5" width="23.00390625" style="0" customWidth="1"/>
    <col min="6" max="6" width="33.57421875" style="0" customWidth="1"/>
    <col min="7" max="7" width="22.28125" style="0" customWidth="1"/>
  </cols>
  <sheetData>
    <row r="1" spans="1:7" ht="15">
      <c r="A1" s="754" t="s">
        <v>204</v>
      </c>
      <c r="B1" s="754"/>
      <c r="C1" s="754"/>
      <c r="D1" s="754"/>
      <c r="E1" s="754"/>
      <c r="F1" s="17"/>
      <c r="G1" s="68"/>
    </row>
    <row r="2" spans="1:6" s="488" customFormat="1" ht="15">
      <c r="A2" s="45"/>
      <c r="B2" s="45"/>
      <c r="C2" s="45"/>
      <c r="D2" s="45"/>
      <c r="E2" s="45"/>
      <c r="F2" s="17"/>
    </row>
    <row r="3" spans="1:7" ht="75" customHeight="1">
      <c r="A3" s="282" t="s">
        <v>2</v>
      </c>
      <c r="B3" s="282" t="s">
        <v>10</v>
      </c>
      <c r="C3" s="282" t="s">
        <v>21</v>
      </c>
      <c r="D3" s="283" t="s">
        <v>75</v>
      </c>
      <c r="E3" s="282" t="s">
        <v>983</v>
      </c>
      <c r="F3" s="288" t="s">
        <v>953</v>
      </c>
      <c r="G3" s="282" t="s">
        <v>984</v>
      </c>
    </row>
    <row r="4" spans="1:7" ht="15">
      <c r="A4" s="231">
        <v>1</v>
      </c>
      <c r="B4" s="231">
        <v>2</v>
      </c>
      <c r="C4" s="231">
        <v>3</v>
      </c>
      <c r="D4" s="231">
        <v>4</v>
      </c>
      <c r="E4" s="231">
        <v>5</v>
      </c>
      <c r="F4" s="374">
        <v>6</v>
      </c>
      <c r="G4" s="70">
        <v>7</v>
      </c>
    </row>
    <row r="5" spans="1:7" ht="110.25" customHeight="1">
      <c r="A5" s="232">
        <v>11</v>
      </c>
      <c r="B5" s="518" t="s">
        <v>954</v>
      </c>
      <c r="C5" s="41">
        <v>11</v>
      </c>
      <c r="D5" s="54" t="s">
        <v>1037</v>
      </c>
      <c r="E5" s="234">
        <v>36.6</v>
      </c>
      <c r="F5" s="51" t="s">
        <v>955</v>
      </c>
      <c r="G5" s="517">
        <v>54.5</v>
      </c>
    </row>
    <row r="6" spans="1:7" ht="15">
      <c r="A6" s="233"/>
      <c r="B6" s="520" t="s">
        <v>64</v>
      </c>
      <c r="C6" s="41">
        <v>11</v>
      </c>
      <c r="D6" s="41">
        <v>4</v>
      </c>
      <c r="E6" s="519">
        <f>D6/C6</f>
        <v>0.36363636363636365</v>
      </c>
      <c r="F6" s="41">
        <v>6</v>
      </c>
      <c r="G6" s="522">
        <f>F6/C6</f>
        <v>0.5454545454545454</v>
      </c>
    </row>
    <row r="8" spans="2:7" ht="15" customHeight="1">
      <c r="B8" s="718" t="s">
        <v>1072</v>
      </c>
      <c r="C8" s="718"/>
      <c r="D8" s="718"/>
      <c r="E8" s="718"/>
      <c r="F8" s="718"/>
      <c r="G8" s="718"/>
    </row>
    <row r="9" ht="15" customHeight="1"/>
    <row r="12" ht="15" customHeight="1"/>
    <row r="13" ht="15" customHeight="1"/>
    <row r="14" ht="15" customHeight="1"/>
    <row r="15" ht="15" customHeight="1"/>
    <row r="33" spans="1:7" ht="15">
      <c r="A33" s="5"/>
      <c r="B33" s="161"/>
      <c r="C33" s="5"/>
      <c r="D33" s="5"/>
      <c r="E33" s="5"/>
      <c r="F33" s="5"/>
      <c r="G33" s="5"/>
    </row>
    <row r="34" spans="1:7" ht="15">
      <c r="A34" s="5"/>
      <c r="B34" s="162"/>
      <c r="C34" s="5"/>
      <c r="D34" s="5"/>
      <c r="E34" s="5"/>
      <c r="F34" s="5"/>
      <c r="G34" s="5"/>
    </row>
    <row r="35" spans="1:7" ht="15">
      <c r="A35" s="5"/>
      <c r="B35" s="154"/>
      <c r="C35" s="5"/>
      <c r="D35" s="5"/>
      <c r="E35" s="5"/>
      <c r="F35" s="5"/>
      <c r="G35" s="5"/>
    </row>
    <row r="36" spans="1:7" ht="15">
      <c r="A36" s="5"/>
      <c r="B36" s="154"/>
      <c r="C36" s="5"/>
      <c r="D36" s="5"/>
      <c r="E36" s="5"/>
      <c r="F36" s="5"/>
      <c r="G36" s="5"/>
    </row>
  </sheetData>
  <sheetProtection/>
  <mergeCells count="2">
    <mergeCell ref="A1:E1"/>
    <mergeCell ref="B8:G8"/>
  </mergeCells>
  <printOptions/>
  <pageMargins left="0" right="0" top="0" bottom="0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5.57421875" style="278" customWidth="1"/>
    <col min="2" max="2" width="17.00390625" style="278" customWidth="1"/>
    <col min="3" max="3" width="21.140625" style="278" customWidth="1"/>
    <col min="4" max="4" width="24.8515625" style="278" customWidth="1"/>
    <col min="5" max="5" width="17.140625" style="278" customWidth="1"/>
    <col min="6" max="6" width="31.57421875" style="278" customWidth="1"/>
    <col min="7" max="7" width="21.421875" style="278" customWidth="1"/>
    <col min="8" max="9" width="9.140625" style="278" customWidth="1"/>
  </cols>
  <sheetData>
    <row r="1" spans="1:6" ht="34.5" customHeight="1">
      <c r="A1" s="758" t="s">
        <v>157</v>
      </c>
      <c r="B1" s="758"/>
      <c r="C1" s="758"/>
      <c r="D1" s="758"/>
      <c r="E1" s="758"/>
      <c r="F1" s="165"/>
    </row>
    <row r="2" spans="1:10" ht="50.25" customHeight="1">
      <c r="A2" s="725" t="s">
        <v>2</v>
      </c>
      <c r="B2" s="725" t="s">
        <v>10</v>
      </c>
      <c r="C2" s="725" t="s">
        <v>21</v>
      </c>
      <c r="D2" s="759" t="s">
        <v>75</v>
      </c>
      <c r="E2" s="725" t="s">
        <v>22</v>
      </c>
      <c r="F2" s="752" t="s">
        <v>156</v>
      </c>
      <c r="G2" s="725" t="s">
        <v>22</v>
      </c>
      <c r="H2" s="376"/>
      <c r="I2" s="376"/>
      <c r="J2" s="64"/>
    </row>
    <row r="3" spans="1:7" ht="42" customHeight="1">
      <c r="A3" s="725"/>
      <c r="B3" s="725"/>
      <c r="C3" s="725"/>
      <c r="D3" s="759"/>
      <c r="E3" s="725"/>
      <c r="F3" s="752"/>
      <c r="G3" s="725"/>
    </row>
    <row r="4" spans="1:7" ht="12" customHeight="1">
      <c r="A4" s="9">
        <v>1</v>
      </c>
      <c r="B4" s="9">
        <v>2</v>
      </c>
      <c r="C4" s="9">
        <v>3</v>
      </c>
      <c r="D4" s="9">
        <v>4</v>
      </c>
      <c r="E4" s="9">
        <v>5</v>
      </c>
      <c r="F4" s="378">
        <v>6</v>
      </c>
      <c r="G4" s="70">
        <v>7</v>
      </c>
    </row>
    <row r="5" spans="1:7" ht="88.5" customHeight="1">
      <c r="A5" s="26">
        <v>1</v>
      </c>
      <c r="B5" s="21" t="s">
        <v>954</v>
      </c>
      <c r="C5" s="51">
        <v>11</v>
      </c>
      <c r="D5" s="46" t="s">
        <v>986</v>
      </c>
      <c r="E5" s="369">
        <f>4/11</f>
        <v>0.36363636363636365</v>
      </c>
      <c r="F5" s="51" t="s">
        <v>985</v>
      </c>
      <c r="G5" s="381">
        <f>4/11</f>
        <v>0.36363636363636365</v>
      </c>
    </row>
    <row r="6" spans="1:7" ht="15">
      <c r="A6" s="261"/>
      <c r="B6" s="368" t="s">
        <v>64</v>
      </c>
      <c r="C6" s="42">
        <v>11</v>
      </c>
      <c r="D6" s="42">
        <v>4</v>
      </c>
      <c r="E6" s="367">
        <f>4/11</f>
        <v>0.36363636363636365</v>
      </c>
      <c r="F6" s="379">
        <v>4</v>
      </c>
      <c r="G6" s="380">
        <f>4/11</f>
        <v>0.36363636363636365</v>
      </c>
    </row>
    <row r="7" spans="1:7" ht="15">
      <c r="A7" s="180"/>
      <c r="B7" s="79"/>
      <c r="C7" s="251"/>
      <c r="D7" s="251"/>
      <c r="E7" s="251"/>
      <c r="F7" s="252"/>
      <c r="G7" s="253"/>
    </row>
    <row r="8" spans="1:7" ht="15">
      <c r="A8" s="180"/>
      <c r="B8" s="728" t="s">
        <v>1072</v>
      </c>
      <c r="C8" s="728"/>
      <c r="D8" s="728"/>
      <c r="E8" s="728"/>
      <c r="F8" s="728"/>
      <c r="G8" s="728"/>
    </row>
    <row r="9" spans="1:6" ht="15">
      <c r="A9" s="180"/>
      <c r="B9" s="79"/>
      <c r="C9" s="161"/>
      <c r="D9" s="161"/>
      <c r="E9" s="255"/>
      <c r="F9" s="254"/>
    </row>
    <row r="10" spans="1:6" ht="15">
      <c r="A10" s="180"/>
      <c r="B10" s="79"/>
      <c r="C10" s="161"/>
      <c r="D10" s="161"/>
      <c r="E10" s="255"/>
      <c r="F10" s="254"/>
    </row>
    <row r="11" spans="1:6" ht="15">
      <c r="A11" s="237"/>
      <c r="B11" s="79"/>
      <c r="C11" s="256"/>
      <c r="D11" s="256"/>
      <c r="E11" s="257"/>
      <c r="F11" s="254"/>
    </row>
    <row r="12" spans="1:6" ht="15">
      <c r="A12" s="180"/>
      <c r="B12" s="79"/>
      <c r="C12" s="193"/>
      <c r="D12" s="193"/>
      <c r="E12" s="258"/>
      <c r="F12" s="254"/>
    </row>
    <row r="13" spans="1:6" ht="15">
      <c r="A13" s="259"/>
      <c r="B13" s="260"/>
      <c r="C13" s="241"/>
      <c r="D13" s="241"/>
      <c r="E13" s="241"/>
      <c r="F13" s="254"/>
    </row>
    <row r="14" ht="15">
      <c r="B14" s="161"/>
    </row>
    <row r="15" ht="15">
      <c r="B15" s="162"/>
    </row>
    <row r="16" ht="15">
      <c r="B16" s="154"/>
    </row>
    <row r="17" ht="15">
      <c r="B17" s="154"/>
    </row>
  </sheetData>
  <sheetProtection/>
  <mergeCells count="9">
    <mergeCell ref="B8:G8"/>
    <mergeCell ref="F2:F3"/>
    <mergeCell ref="G2:G3"/>
    <mergeCell ref="A1:E1"/>
    <mergeCell ref="A2:A3"/>
    <mergeCell ref="B2:B3"/>
    <mergeCell ref="C2:C3"/>
    <mergeCell ref="D2:D3"/>
    <mergeCell ref="E2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6.00390625" style="0" customWidth="1"/>
    <col min="2" max="2" width="24.00390625" style="0" customWidth="1"/>
    <col min="3" max="3" width="17.00390625" style="0" customWidth="1"/>
    <col min="4" max="4" width="36.140625" style="0" customWidth="1"/>
    <col min="5" max="5" width="40.00390625" style="0" customWidth="1"/>
    <col min="6" max="6" width="9.140625" style="0" hidden="1" customWidth="1"/>
  </cols>
  <sheetData>
    <row r="1" spans="1:6" ht="15">
      <c r="A1" s="754" t="s">
        <v>189</v>
      </c>
      <c r="B1" s="754"/>
      <c r="C1" s="754"/>
      <c r="D1" s="754"/>
      <c r="E1" s="754"/>
      <c r="F1" s="17"/>
    </row>
    <row r="2" spans="1:6" s="488" customFormat="1" ht="15">
      <c r="A2" s="485"/>
      <c r="B2" s="485"/>
      <c r="C2" s="485"/>
      <c r="D2" s="485"/>
      <c r="E2" s="485"/>
      <c r="F2" s="17"/>
    </row>
    <row r="3" spans="1:6" ht="40.5" customHeight="1">
      <c r="A3" s="487" t="s">
        <v>2</v>
      </c>
      <c r="B3" s="487" t="s">
        <v>10</v>
      </c>
      <c r="C3" s="529" t="s">
        <v>21</v>
      </c>
      <c r="D3" s="487" t="s">
        <v>23</v>
      </c>
      <c r="E3" s="487" t="s">
        <v>1038</v>
      </c>
      <c r="F3" s="17"/>
    </row>
    <row r="4" spans="1:6" ht="15">
      <c r="A4" s="486">
        <v>1</v>
      </c>
      <c r="B4" s="486">
        <v>2</v>
      </c>
      <c r="C4" s="486">
        <v>3</v>
      </c>
      <c r="D4" s="486">
        <v>4</v>
      </c>
      <c r="E4" s="486">
        <v>5</v>
      </c>
      <c r="F4" s="63"/>
    </row>
    <row r="5" spans="1:5" ht="47.25" customHeight="1">
      <c r="A5" s="407"/>
      <c r="B5" s="523" t="s">
        <v>954</v>
      </c>
      <c r="C5" s="524">
        <v>11</v>
      </c>
      <c r="D5" s="514" t="s">
        <v>987</v>
      </c>
      <c r="E5" s="525">
        <f>1/11</f>
        <v>0.09090909090909091</v>
      </c>
    </row>
    <row r="6" spans="1:5" ht="15">
      <c r="A6" s="526"/>
      <c r="B6" s="527"/>
      <c r="C6" s="521">
        <v>11</v>
      </c>
      <c r="D6" s="528">
        <v>1</v>
      </c>
      <c r="E6" s="530">
        <f>1/11</f>
        <v>0.09090909090909091</v>
      </c>
    </row>
    <row r="8" spans="2:5" ht="15" customHeight="1">
      <c r="B8" s="718" t="s">
        <v>1072</v>
      </c>
      <c r="C8" s="718"/>
      <c r="D8" s="718"/>
      <c r="E8" s="718"/>
    </row>
    <row r="9" ht="15" customHeight="1"/>
    <row r="12" ht="15" customHeight="1"/>
    <row r="13" ht="15" customHeight="1"/>
    <row r="14" ht="15" customHeight="1"/>
    <row r="15" ht="15" customHeight="1"/>
    <row r="17" ht="15">
      <c r="J17" s="67"/>
    </row>
    <row r="35" ht="15">
      <c r="G35" s="63"/>
    </row>
  </sheetData>
  <sheetProtection/>
  <mergeCells count="2">
    <mergeCell ref="A1:E1"/>
    <mergeCell ref="B8:E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D17" sqref="D17"/>
    </sheetView>
  </sheetViews>
  <sheetFormatPr defaultColWidth="9.140625" defaultRowHeight="15"/>
  <cols>
    <col min="2" max="2" width="17.7109375" style="0" customWidth="1"/>
    <col min="3" max="3" width="15.00390625" style="0" customWidth="1"/>
    <col min="4" max="4" width="46.57421875" style="0" customWidth="1"/>
    <col min="5" max="5" width="30.140625" style="0" customWidth="1"/>
  </cols>
  <sheetData>
    <row r="1" spans="1:5" ht="15">
      <c r="A1" s="754" t="s">
        <v>205</v>
      </c>
      <c r="B1" s="754"/>
      <c r="C1" s="754"/>
      <c r="D1" s="754"/>
      <c r="E1" s="754"/>
    </row>
    <row r="2" spans="1:5" s="488" customFormat="1" ht="15.75" thickBot="1">
      <c r="A2" s="485"/>
      <c r="B2" s="485"/>
      <c r="C2" s="485"/>
      <c r="D2" s="485"/>
      <c r="E2" s="485"/>
    </row>
    <row r="3" spans="1:5" ht="63.75" customHeight="1">
      <c r="A3" s="531" t="s">
        <v>2</v>
      </c>
      <c r="B3" s="531" t="s">
        <v>10</v>
      </c>
      <c r="C3" s="531" t="s">
        <v>21</v>
      </c>
      <c r="D3" s="531" t="s">
        <v>23</v>
      </c>
      <c r="E3" s="531" t="s">
        <v>22</v>
      </c>
    </row>
    <row r="4" spans="1:5" ht="15.75" thickBot="1">
      <c r="A4" s="532">
        <v>1</v>
      </c>
      <c r="B4" s="483">
        <v>2</v>
      </c>
      <c r="C4" s="483">
        <v>3</v>
      </c>
      <c r="D4" s="483">
        <v>4</v>
      </c>
      <c r="E4" s="483">
        <v>5</v>
      </c>
    </row>
    <row r="5" spans="1:5" ht="159.75" customHeight="1" thickBot="1">
      <c r="A5" s="497">
        <v>1</v>
      </c>
      <c r="B5" s="498" t="s">
        <v>954</v>
      </c>
      <c r="C5" s="407">
        <v>11</v>
      </c>
      <c r="D5" s="407" t="s">
        <v>1039</v>
      </c>
      <c r="E5" s="534">
        <f>9/11</f>
        <v>0.8181818181818182</v>
      </c>
    </row>
    <row r="6" spans="1:5" ht="15">
      <c r="A6" s="403"/>
      <c r="B6" s="511" t="s">
        <v>64</v>
      </c>
      <c r="C6" s="512">
        <v>11</v>
      </c>
      <c r="D6" s="512">
        <v>9</v>
      </c>
      <c r="E6" s="533">
        <f>9/11</f>
        <v>0.8181818181818182</v>
      </c>
    </row>
    <row r="7" spans="1:5" ht="15">
      <c r="A7" s="161"/>
      <c r="B7" s="228"/>
      <c r="C7" s="47"/>
      <c r="D7" s="47"/>
      <c r="E7" s="47"/>
    </row>
    <row r="8" spans="1:5" ht="15">
      <c r="A8" s="161"/>
      <c r="B8" s="728" t="s">
        <v>1072</v>
      </c>
      <c r="C8" s="728"/>
      <c r="D8" s="728"/>
      <c r="E8" s="728"/>
    </row>
    <row r="9" spans="1:5" ht="15">
      <c r="A9" s="161"/>
      <c r="B9" s="228"/>
      <c r="C9" s="161"/>
      <c r="D9" s="161"/>
      <c r="E9" s="255"/>
    </row>
    <row r="10" spans="1:5" ht="15">
      <c r="A10" s="161"/>
      <c r="B10" s="228"/>
      <c r="C10" s="161"/>
      <c r="D10" s="161"/>
      <c r="E10" s="255"/>
    </row>
    <row r="11" spans="1:5" ht="15">
      <c r="A11" s="161"/>
      <c r="B11" s="228"/>
      <c r="C11" s="187"/>
      <c r="D11" s="187"/>
      <c r="E11" s="257"/>
    </row>
    <row r="12" spans="1:5" ht="15">
      <c r="A12" s="161"/>
      <c r="B12" s="228"/>
      <c r="C12" s="184"/>
      <c r="D12" s="184"/>
      <c r="E12" s="258"/>
    </row>
    <row r="13" spans="1:5" ht="15">
      <c r="A13" s="169"/>
      <c r="B13" s="169"/>
      <c r="C13" s="169"/>
      <c r="D13" s="260"/>
      <c r="E13" s="169"/>
    </row>
    <row r="14" spans="1:5" ht="15">
      <c r="A14" s="5"/>
      <c r="B14" s="161"/>
      <c r="C14" s="5"/>
      <c r="D14" s="5"/>
      <c r="E14" s="5"/>
    </row>
    <row r="15" spans="1:5" ht="15">
      <c r="A15" s="5"/>
      <c r="B15" s="162"/>
      <c r="C15" s="5"/>
      <c r="D15" s="5"/>
      <c r="E15" s="5"/>
    </row>
    <row r="16" spans="1:5" ht="15">
      <c r="A16" s="5"/>
      <c r="B16" s="154"/>
      <c r="C16" s="5"/>
      <c r="D16" s="5"/>
      <c r="E16" s="5"/>
    </row>
    <row r="17" spans="1:5" ht="15">
      <c r="A17" s="5"/>
      <c r="B17" s="154"/>
      <c r="C17" s="5"/>
      <c r="D17" s="5"/>
      <c r="E17" s="5"/>
    </row>
  </sheetData>
  <sheetProtection/>
  <mergeCells count="2">
    <mergeCell ref="A1:E1"/>
    <mergeCell ref="B8:E8"/>
  </mergeCells>
  <printOptions/>
  <pageMargins left="0" right="0" top="0" bottom="0" header="0" footer="0"/>
  <pageSetup fitToHeight="0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16" sqref="D16"/>
    </sheetView>
  </sheetViews>
  <sheetFormatPr defaultColWidth="9.140625" defaultRowHeight="15"/>
  <cols>
    <col min="1" max="1" width="4.00390625" style="278" customWidth="1"/>
    <col min="2" max="2" width="9.421875" style="278" customWidth="1"/>
    <col min="3" max="3" width="11.421875" style="278" customWidth="1"/>
    <col min="4" max="4" width="14.57421875" style="278" customWidth="1"/>
    <col min="5" max="5" width="7.7109375" style="278" customWidth="1"/>
    <col min="6" max="6" width="4.28125" style="278" customWidth="1"/>
    <col min="7" max="7" width="5.140625" style="278" customWidth="1"/>
    <col min="8" max="8" width="5.00390625" style="278" customWidth="1"/>
    <col min="9" max="9" width="5.7109375" style="278" customWidth="1"/>
    <col min="10" max="10" width="4.28125" style="278" customWidth="1"/>
    <col min="11" max="11" width="6.28125" style="278" customWidth="1"/>
    <col min="12" max="12" width="4.140625" style="278" customWidth="1"/>
    <col min="13" max="13" width="5.421875" style="278" customWidth="1"/>
    <col min="14" max="14" width="4.140625" style="278" customWidth="1"/>
    <col min="15" max="15" width="5.28125" style="278" customWidth="1"/>
    <col min="16" max="16" width="4.00390625" style="278" customWidth="1"/>
    <col min="17" max="17" width="4.140625" style="278" customWidth="1"/>
    <col min="18" max="18" width="4.57421875" style="278" customWidth="1"/>
    <col min="19" max="25" width="4.140625" style="278" customWidth="1"/>
    <col min="26" max="26" width="5.140625" style="278" customWidth="1"/>
    <col min="27" max="27" width="3.00390625" style="278" customWidth="1"/>
    <col min="28" max="28" width="4.28125" style="278" customWidth="1"/>
    <col min="29" max="29" width="3.57421875" style="278" customWidth="1"/>
    <col min="30" max="30" width="4.28125" style="278" customWidth="1"/>
    <col min="31" max="31" width="4.8515625" style="278" customWidth="1"/>
    <col min="32" max="32" width="4.00390625" style="278" customWidth="1"/>
    <col min="33" max="34" width="4.8515625" style="278" customWidth="1"/>
    <col min="35" max="37" width="4.28125" style="278" customWidth="1"/>
    <col min="38" max="38" width="4.7109375" style="278" customWidth="1"/>
    <col min="39" max="39" width="3.28125" style="278" customWidth="1"/>
    <col min="40" max="43" width="4.421875" style="278" customWidth="1"/>
    <col min="44" max="44" width="4.8515625" style="278" customWidth="1"/>
    <col min="45" max="46" width="4.00390625" style="278" customWidth="1"/>
    <col min="47" max="47" width="4.140625" style="278" customWidth="1"/>
    <col min="48" max="48" width="4.00390625" style="278" customWidth="1"/>
    <col min="49" max="49" width="3.140625" style="278" customWidth="1"/>
    <col min="50" max="51" width="4.140625" style="278" customWidth="1"/>
    <col min="52" max="52" width="2.7109375" style="278" customWidth="1"/>
    <col min="53" max="53" width="4.140625" style="278" customWidth="1"/>
    <col min="54" max="54" width="3.28125" style="278" customWidth="1"/>
    <col min="55" max="55" width="4.140625" style="278" customWidth="1"/>
    <col min="56" max="56" width="4.57421875" style="278" customWidth="1"/>
    <col min="57" max="57" width="4.140625" style="278" customWidth="1"/>
    <col min="58" max="58" width="3.7109375" style="278" customWidth="1"/>
    <col min="59" max="59" width="3.57421875" style="278" customWidth="1"/>
    <col min="60" max="60" width="3.8515625" style="278" customWidth="1"/>
    <col min="61" max="61" width="8.00390625" style="278" customWidth="1"/>
    <col min="62" max="62" width="5.28125" style="278" customWidth="1"/>
  </cols>
  <sheetData>
    <row r="1" spans="1:62" ht="32.25" customHeight="1">
      <c r="A1" s="766" t="s">
        <v>206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  <c r="P1" s="766"/>
      <c r="Q1" s="766"/>
      <c r="R1" s="766"/>
      <c r="S1" s="766"/>
      <c r="T1" s="766"/>
      <c r="U1" s="766"/>
      <c r="V1" s="766"/>
      <c r="W1" s="766"/>
      <c r="X1" s="766"/>
      <c r="Y1" s="766"/>
      <c r="Z1" s="766"/>
      <c r="AA1" s="766"/>
      <c r="AB1" s="766"/>
      <c r="AC1" s="766"/>
      <c r="AD1" s="766"/>
      <c r="AE1" s="766"/>
      <c r="AF1" s="766"/>
      <c r="AG1" s="766"/>
      <c r="AH1" s="766"/>
      <c r="AI1" s="766"/>
      <c r="AJ1" s="766"/>
      <c r="AK1" s="766"/>
      <c r="AL1" s="766"/>
      <c r="AM1" s="766"/>
      <c r="AN1" s="766"/>
      <c r="AO1" s="766"/>
      <c r="AP1" s="766"/>
      <c r="AQ1" s="766"/>
      <c r="AR1" s="766"/>
      <c r="AS1" s="766"/>
      <c r="AT1" s="766"/>
      <c r="AU1" s="766"/>
      <c r="AV1" s="766"/>
      <c r="AW1" s="766"/>
      <c r="AX1" s="766"/>
      <c r="AY1" s="766"/>
      <c r="AZ1" s="766"/>
      <c r="BA1" s="766"/>
      <c r="BB1" s="766"/>
      <c r="BC1" s="766"/>
      <c r="BD1" s="766"/>
      <c r="BE1" s="766"/>
      <c r="BF1" s="766"/>
      <c r="BG1" s="766"/>
      <c r="BH1" s="766"/>
      <c r="BI1" s="766"/>
      <c r="BJ1" s="766"/>
    </row>
    <row r="2" spans="1:62" s="278" customFormat="1" ht="15.75" customHeight="1">
      <c r="A2" s="761" t="s">
        <v>2</v>
      </c>
      <c r="B2" s="760" t="s">
        <v>26</v>
      </c>
      <c r="C2" s="760" t="s">
        <v>21</v>
      </c>
      <c r="D2" s="760" t="s">
        <v>124</v>
      </c>
      <c r="E2" s="767" t="s">
        <v>24</v>
      </c>
      <c r="F2" s="763" t="s">
        <v>13</v>
      </c>
      <c r="G2" s="765" t="s">
        <v>102</v>
      </c>
      <c r="H2" s="763" t="s">
        <v>13</v>
      </c>
      <c r="I2" s="760" t="s">
        <v>103</v>
      </c>
      <c r="J2" s="763" t="s">
        <v>13</v>
      </c>
      <c r="K2" s="761" t="s">
        <v>25</v>
      </c>
      <c r="L2" s="761"/>
      <c r="M2" s="761"/>
      <c r="N2" s="761"/>
      <c r="O2" s="761"/>
      <c r="P2" s="761"/>
      <c r="Q2" s="761"/>
      <c r="R2" s="761"/>
      <c r="S2" s="761"/>
      <c r="T2" s="761"/>
      <c r="U2" s="761"/>
      <c r="V2" s="761"/>
      <c r="W2" s="761"/>
      <c r="X2" s="761"/>
      <c r="Y2" s="761"/>
      <c r="Z2" s="761"/>
      <c r="AA2" s="761"/>
      <c r="AB2" s="761"/>
      <c r="AC2" s="761"/>
      <c r="AD2" s="761"/>
      <c r="AE2" s="761"/>
      <c r="AF2" s="761"/>
      <c r="AG2" s="761"/>
      <c r="AH2" s="761"/>
      <c r="AI2" s="761"/>
      <c r="AJ2" s="761"/>
      <c r="AK2" s="761"/>
      <c r="AL2" s="761"/>
      <c r="AM2" s="761"/>
      <c r="AN2" s="761"/>
      <c r="AO2" s="761"/>
      <c r="AP2" s="761"/>
      <c r="AQ2" s="761"/>
      <c r="AR2" s="761"/>
      <c r="AS2" s="761"/>
      <c r="AT2" s="761"/>
      <c r="AU2" s="761"/>
      <c r="AV2" s="761"/>
      <c r="AW2" s="761"/>
      <c r="AX2" s="761"/>
      <c r="AY2" s="761"/>
      <c r="AZ2" s="761"/>
      <c r="BA2" s="761"/>
      <c r="BB2" s="761"/>
      <c r="BC2" s="761"/>
      <c r="BD2" s="761"/>
      <c r="BE2" s="761"/>
      <c r="BF2" s="761"/>
      <c r="BG2" s="761"/>
      <c r="BH2" s="761"/>
      <c r="BI2" s="761"/>
      <c r="BJ2" s="761"/>
    </row>
    <row r="3" spans="1:62" s="278" customFormat="1" ht="49.5" customHeight="1">
      <c r="A3" s="761"/>
      <c r="B3" s="760"/>
      <c r="C3" s="760"/>
      <c r="D3" s="760"/>
      <c r="E3" s="767"/>
      <c r="F3" s="763"/>
      <c r="G3" s="765"/>
      <c r="H3" s="763"/>
      <c r="I3" s="760"/>
      <c r="J3" s="763"/>
      <c r="K3" s="760" t="s">
        <v>125</v>
      </c>
      <c r="L3" s="760" t="s">
        <v>13</v>
      </c>
      <c r="M3" s="760" t="s">
        <v>126</v>
      </c>
      <c r="N3" s="760" t="s">
        <v>13</v>
      </c>
      <c r="O3" s="762" t="s">
        <v>104</v>
      </c>
      <c r="P3" s="760" t="s">
        <v>127</v>
      </c>
      <c r="Q3" s="760" t="s">
        <v>13</v>
      </c>
      <c r="R3" s="760" t="s">
        <v>105</v>
      </c>
      <c r="S3" s="760" t="s">
        <v>13</v>
      </c>
      <c r="T3" s="762" t="s">
        <v>106</v>
      </c>
      <c r="U3" s="760" t="s">
        <v>107</v>
      </c>
      <c r="V3" s="760" t="s">
        <v>13</v>
      </c>
      <c r="W3" s="760" t="s">
        <v>108</v>
      </c>
      <c r="X3" s="760" t="s">
        <v>13</v>
      </c>
      <c r="Y3" s="762" t="s">
        <v>325</v>
      </c>
      <c r="Z3" s="760" t="s">
        <v>109</v>
      </c>
      <c r="AA3" s="760" t="s">
        <v>13</v>
      </c>
      <c r="AB3" s="760" t="s">
        <v>110</v>
      </c>
      <c r="AC3" s="760" t="s">
        <v>13</v>
      </c>
      <c r="AD3" s="764" t="s">
        <v>988</v>
      </c>
      <c r="AE3" s="760" t="s">
        <v>111</v>
      </c>
      <c r="AF3" s="760" t="s">
        <v>13</v>
      </c>
      <c r="AG3" s="760" t="s">
        <v>112</v>
      </c>
      <c r="AH3" s="760" t="s">
        <v>13</v>
      </c>
      <c r="AI3" s="762" t="s">
        <v>326</v>
      </c>
      <c r="AJ3" s="760" t="s">
        <v>113</v>
      </c>
      <c r="AK3" s="760" t="s">
        <v>13</v>
      </c>
      <c r="AL3" s="760" t="s">
        <v>114</v>
      </c>
      <c r="AM3" s="760" t="s">
        <v>13</v>
      </c>
      <c r="AN3" s="762" t="s">
        <v>212</v>
      </c>
      <c r="AO3" s="760" t="s">
        <v>115</v>
      </c>
      <c r="AP3" s="760" t="s">
        <v>13</v>
      </c>
      <c r="AQ3" s="760" t="s">
        <v>116</v>
      </c>
      <c r="AR3" s="760" t="s">
        <v>13</v>
      </c>
      <c r="AS3" s="762" t="s">
        <v>333</v>
      </c>
      <c r="AT3" s="760" t="s">
        <v>117</v>
      </c>
      <c r="AU3" s="760" t="s">
        <v>13</v>
      </c>
      <c r="AV3" s="760" t="s">
        <v>118</v>
      </c>
      <c r="AW3" s="760" t="s">
        <v>13</v>
      </c>
      <c r="AX3" s="762" t="s">
        <v>106</v>
      </c>
      <c r="AY3" s="760" t="s">
        <v>119</v>
      </c>
      <c r="AZ3" s="760" t="s">
        <v>13</v>
      </c>
      <c r="BA3" s="760" t="s">
        <v>120</v>
      </c>
      <c r="BB3" s="760" t="s">
        <v>13</v>
      </c>
      <c r="BC3" s="762" t="s">
        <v>106</v>
      </c>
      <c r="BD3" s="760" t="s">
        <v>121</v>
      </c>
      <c r="BE3" s="760" t="s">
        <v>13</v>
      </c>
      <c r="BF3" s="760" t="s">
        <v>122</v>
      </c>
      <c r="BG3" s="760" t="s">
        <v>13</v>
      </c>
      <c r="BH3" s="762" t="s">
        <v>106</v>
      </c>
      <c r="BI3" s="760" t="s">
        <v>123</v>
      </c>
      <c r="BJ3" s="760" t="s">
        <v>13</v>
      </c>
    </row>
    <row r="4" spans="1:62" s="278" customFormat="1" ht="56.25" customHeight="1">
      <c r="A4" s="761"/>
      <c r="B4" s="760"/>
      <c r="C4" s="760"/>
      <c r="D4" s="760"/>
      <c r="E4" s="767"/>
      <c r="F4" s="763"/>
      <c r="G4" s="765"/>
      <c r="H4" s="763"/>
      <c r="I4" s="760"/>
      <c r="J4" s="763"/>
      <c r="K4" s="760"/>
      <c r="L4" s="760"/>
      <c r="M4" s="760"/>
      <c r="N4" s="760"/>
      <c r="O4" s="762"/>
      <c r="P4" s="760"/>
      <c r="Q4" s="760"/>
      <c r="R4" s="760"/>
      <c r="S4" s="760"/>
      <c r="T4" s="762"/>
      <c r="U4" s="760"/>
      <c r="V4" s="760"/>
      <c r="W4" s="760"/>
      <c r="X4" s="760"/>
      <c r="Y4" s="762"/>
      <c r="Z4" s="760"/>
      <c r="AA4" s="760"/>
      <c r="AB4" s="760"/>
      <c r="AC4" s="760"/>
      <c r="AD4" s="764"/>
      <c r="AE4" s="760"/>
      <c r="AF4" s="760"/>
      <c r="AG4" s="760"/>
      <c r="AH4" s="760"/>
      <c r="AI4" s="762"/>
      <c r="AJ4" s="760"/>
      <c r="AK4" s="760"/>
      <c r="AL4" s="760"/>
      <c r="AM4" s="760"/>
      <c r="AN4" s="762"/>
      <c r="AO4" s="760"/>
      <c r="AP4" s="760"/>
      <c r="AQ4" s="760"/>
      <c r="AR4" s="760"/>
      <c r="AS4" s="762"/>
      <c r="AT4" s="760"/>
      <c r="AU4" s="760"/>
      <c r="AV4" s="760"/>
      <c r="AW4" s="760"/>
      <c r="AX4" s="762"/>
      <c r="AY4" s="760"/>
      <c r="AZ4" s="760"/>
      <c r="BA4" s="760"/>
      <c r="BB4" s="760"/>
      <c r="BC4" s="762"/>
      <c r="BD4" s="760"/>
      <c r="BE4" s="760"/>
      <c r="BF4" s="760"/>
      <c r="BG4" s="760"/>
      <c r="BH4" s="762"/>
      <c r="BI4" s="760"/>
      <c r="BJ4" s="760"/>
    </row>
    <row r="5" spans="1:62" s="278" customFormat="1" ht="108.75" customHeight="1">
      <c r="A5" s="761"/>
      <c r="B5" s="760"/>
      <c r="C5" s="760"/>
      <c r="D5" s="760"/>
      <c r="E5" s="767"/>
      <c r="F5" s="763"/>
      <c r="G5" s="765"/>
      <c r="H5" s="763"/>
      <c r="I5" s="760"/>
      <c r="J5" s="763"/>
      <c r="K5" s="760"/>
      <c r="L5" s="760"/>
      <c r="M5" s="760"/>
      <c r="N5" s="760"/>
      <c r="O5" s="762"/>
      <c r="P5" s="760"/>
      <c r="Q5" s="760"/>
      <c r="R5" s="760"/>
      <c r="S5" s="760"/>
      <c r="T5" s="762"/>
      <c r="U5" s="760"/>
      <c r="V5" s="760"/>
      <c r="W5" s="760"/>
      <c r="X5" s="760"/>
      <c r="Y5" s="762"/>
      <c r="Z5" s="760"/>
      <c r="AA5" s="760"/>
      <c r="AB5" s="760"/>
      <c r="AC5" s="760"/>
      <c r="AD5" s="764"/>
      <c r="AE5" s="760"/>
      <c r="AF5" s="760"/>
      <c r="AG5" s="760"/>
      <c r="AH5" s="760"/>
      <c r="AI5" s="762"/>
      <c r="AJ5" s="760"/>
      <c r="AK5" s="760"/>
      <c r="AL5" s="760"/>
      <c r="AM5" s="760"/>
      <c r="AN5" s="762"/>
      <c r="AO5" s="760"/>
      <c r="AP5" s="760"/>
      <c r="AQ5" s="760"/>
      <c r="AR5" s="760"/>
      <c r="AS5" s="762"/>
      <c r="AT5" s="760"/>
      <c r="AU5" s="760"/>
      <c r="AV5" s="760"/>
      <c r="AW5" s="760"/>
      <c r="AX5" s="762"/>
      <c r="AY5" s="760"/>
      <c r="AZ5" s="760"/>
      <c r="BA5" s="760"/>
      <c r="BB5" s="760"/>
      <c r="BC5" s="762"/>
      <c r="BD5" s="760"/>
      <c r="BE5" s="760"/>
      <c r="BF5" s="760"/>
      <c r="BG5" s="760"/>
      <c r="BH5" s="762"/>
      <c r="BI5" s="760"/>
      <c r="BJ5" s="760"/>
    </row>
    <row r="6" spans="1:62" s="278" customFormat="1" ht="15">
      <c r="A6" s="131">
        <v>1</v>
      </c>
      <c r="B6" s="131">
        <v>2</v>
      </c>
      <c r="C6" s="131">
        <v>3</v>
      </c>
      <c r="D6" s="131">
        <v>4</v>
      </c>
      <c r="E6" s="106">
        <v>5</v>
      </c>
      <c r="F6" s="106">
        <v>6</v>
      </c>
      <c r="G6" s="107">
        <v>7</v>
      </c>
      <c r="H6" s="106">
        <v>8</v>
      </c>
      <c r="I6" s="106">
        <v>9</v>
      </c>
      <c r="J6" s="106">
        <v>10</v>
      </c>
      <c r="K6" s="106">
        <v>11</v>
      </c>
      <c r="L6" s="106">
        <v>12</v>
      </c>
      <c r="M6" s="106">
        <v>13</v>
      </c>
      <c r="N6" s="106">
        <v>14</v>
      </c>
      <c r="O6" s="108">
        <v>15</v>
      </c>
      <c r="P6" s="106">
        <v>16</v>
      </c>
      <c r="Q6" s="106">
        <v>17</v>
      </c>
      <c r="R6" s="106">
        <v>18</v>
      </c>
      <c r="S6" s="106">
        <v>19</v>
      </c>
      <c r="T6" s="108">
        <v>20</v>
      </c>
      <c r="U6" s="132">
        <v>21</v>
      </c>
      <c r="V6" s="132">
        <v>22</v>
      </c>
      <c r="W6" s="132">
        <v>23</v>
      </c>
      <c r="X6" s="132">
        <v>24</v>
      </c>
      <c r="Y6" s="108">
        <v>25</v>
      </c>
      <c r="Z6" s="106">
        <v>26</v>
      </c>
      <c r="AA6" s="132">
        <v>27</v>
      </c>
      <c r="AB6" s="132">
        <v>28</v>
      </c>
      <c r="AC6" s="132">
        <v>29</v>
      </c>
      <c r="AD6" s="108">
        <v>30</v>
      </c>
      <c r="AE6" s="132">
        <v>31</v>
      </c>
      <c r="AF6" s="132">
        <v>32</v>
      </c>
      <c r="AG6" s="132">
        <v>33</v>
      </c>
      <c r="AH6" s="132">
        <v>34</v>
      </c>
      <c r="AI6" s="108">
        <v>35</v>
      </c>
      <c r="AJ6" s="132">
        <v>36</v>
      </c>
      <c r="AK6" s="132">
        <v>37</v>
      </c>
      <c r="AL6" s="132">
        <v>38</v>
      </c>
      <c r="AM6" s="132">
        <v>39</v>
      </c>
      <c r="AN6" s="108">
        <v>40</v>
      </c>
      <c r="AO6" s="132">
        <v>41</v>
      </c>
      <c r="AP6" s="132">
        <v>42</v>
      </c>
      <c r="AQ6" s="132">
        <v>43</v>
      </c>
      <c r="AR6" s="132">
        <v>44</v>
      </c>
      <c r="AS6" s="109">
        <v>45</v>
      </c>
      <c r="AT6" s="132">
        <v>46</v>
      </c>
      <c r="AU6" s="132">
        <v>47</v>
      </c>
      <c r="AV6" s="132">
        <v>48</v>
      </c>
      <c r="AW6" s="132">
        <v>49</v>
      </c>
      <c r="AX6" s="108">
        <v>50</v>
      </c>
      <c r="AY6" s="132">
        <v>51</v>
      </c>
      <c r="AZ6" s="132">
        <v>52</v>
      </c>
      <c r="BA6" s="132">
        <v>53</v>
      </c>
      <c r="BB6" s="132">
        <v>54</v>
      </c>
      <c r="BC6" s="108">
        <v>55</v>
      </c>
      <c r="BD6" s="132">
        <v>56</v>
      </c>
      <c r="BE6" s="132">
        <v>57</v>
      </c>
      <c r="BF6" s="132">
        <v>58</v>
      </c>
      <c r="BG6" s="132">
        <v>59</v>
      </c>
      <c r="BH6" s="108">
        <v>60</v>
      </c>
      <c r="BI6" s="106">
        <v>61</v>
      </c>
      <c r="BJ6" s="106">
        <v>62</v>
      </c>
    </row>
    <row r="7" spans="1:62" s="278" customFormat="1" ht="32.25" customHeight="1">
      <c r="A7" s="48">
        <v>1</v>
      </c>
      <c r="B7" s="701" t="s">
        <v>954</v>
      </c>
      <c r="C7" s="768">
        <v>11</v>
      </c>
      <c r="D7" s="48" t="s">
        <v>224</v>
      </c>
      <c r="E7" s="230">
        <v>0</v>
      </c>
      <c r="F7" s="48">
        <v>0</v>
      </c>
      <c r="G7" s="37">
        <v>3</v>
      </c>
      <c r="H7" s="388">
        <v>22</v>
      </c>
      <c r="I7" s="388">
        <v>3</v>
      </c>
      <c r="J7" s="37">
        <v>22</v>
      </c>
      <c r="K7" s="48">
        <v>0</v>
      </c>
      <c r="L7" s="217">
        <v>0</v>
      </c>
      <c r="M7" s="217">
        <v>0</v>
      </c>
      <c r="N7" s="217">
        <v>0</v>
      </c>
      <c r="O7" s="217">
        <v>0</v>
      </c>
      <c r="P7" s="217">
        <v>0</v>
      </c>
      <c r="Q7" s="217">
        <v>0</v>
      </c>
      <c r="R7" s="217">
        <v>0</v>
      </c>
      <c r="S7" s="217">
        <v>0</v>
      </c>
      <c r="T7" s="217">
        <v>0</v>
      </c>
      <c r="U7" s="217">
        <v>0</v>
      </c>
      <c r="V7" s="217">
        <v>0</v>
      </c>
      <c r="W7" s="217">
        <v>1</v>
      </c>
      <c r="X7" s="217">
        <v>10</v>
      </c>
      <c r="Y7" s="217">
        <v>10</v>
      </c>
      <c r="Z7" s="217">
        <v>0</v>
      </c>
      <c r="AA7" s="217">
        <v>0</v>
      </c>
      <c r="AB7" s="277">
        <v>1</v>
      </c>
      <c r="AC7" s="37">
        <v>6</v>
      </c>
      <c r="AD7" s="37">
        <v>6</v>
      </c>
      <c r="AE7" s="48">
        <v>0</v>
      </c>
      <c r="AF7" s="48">
        <v>0</v>
      </c>
      <c r="AG7" s="48">
        <v>0</v>
      </c>
      <c r="AH7" s="48">
        <v>0</v>
      </c>
      <c r="AI7" s="48">
        <v>0</v>
      </c>
      <c r="AJ7" s="48">
        <v>0</v>
      </c>
      <c r="AK7" s="48">
        <v>0</v>
      </c>
      <c r="AL7" s="37">
        <v>1</v>
      </c>
      <c r="AM7" s="277">
        <v>6</v>
      </c>
      <c r="AN7" s="37">
        <v>6</v>
      </c>
      <c r="AO7" s="48">
        <v>0</v>
      </c>
      <c r="AP7" s="48">
        <v>0</v>
      </c>
      <c r="AQ7" s="48">
        <v>0</v>
      </c>
      <c r="AR7" s="48">
        <v>0</v>
      </c>
      <c r="AS7" s="217">
        <v>0</v>
      </c>
      <c r="AT7" s="217">
        <v>0</v>
      </c>
      <c r="AU7" s="217">
        <v>0</v>
      </c>
      <c r="AV7" s="217">
        <v>0</v>
      </c>
      <c r="AW7" s="48">
        <v>0</v>
      </c>
      <c r="AX7" s="48">
        <v>0</v>
      </c>
      <c r="AY7" s="48">
        <v>0</v>
      </c>
      <c r="AZ7" s="48">
        <v>0</v>
      </c>
      <c r="BA7" s="48">
        <v>0</v>
      </c>
      <c r="BB7" s="48">
        <v>0</v>
      </c>
      <c r="BC7" s="217">
        <v>0</v>
      </c>
      <c r="BD7" s="217">
        <v>0</v>
      </c>
      <c r="BE7" s="217">
        <v>0</v>
      </c>
      <c r="BF7" s="217">
        <v>0</v>
      </c>
      <c r="BG7" s="48">
        <v>0</v>
      </c>
      <c r="BH7" s="48">
        <v>0</v>
      </c>
      <c r="BI7" s="48">
        <v>0</v>
      </c>
      <c r="BJ7" s="48">
        <v>0</v>
      </c>
    </row>
    <row r="8" spans="1:62" s="278" customFormat="1" ht="40.5" customHeight="1">
      <c r="A8" s="48">
        <v>2</v>
      </c>
      <c r="B8" s="702"/>
      <c r="C8" s="769"/>
      <c r="D8" s="218" t="s">
        <v>278</v>
      </c>
      <c r="E8" s="276">
        <v>1</v>
      </c>
      <c r="F8" s="277">
        <v>13</v>
      </c>
      <c r="G8" s="217">
        <v>0</v>
      </c>
      <c r="H8" s="217">
        <v>0</v>
      </c>
      <c r="I8" s="277">
        <v>1</v>
      </c>
      <c r="J8" s="277">
        <v>13</v>
      </c>
      <c r="K8" s="48">
        <v>0</v>
      </c>
      <c r="L8" s="386">
        <v>0</v>
      </c>
      <c r="M8" s="386">
        <v>0</v>
      </c>
      <c r="N8" s="48">
        <v>0</v>
      </c>
      <c r="O8" s="386">
        <v>0</v>
      </c>
      <c r="P8" s="386">
        <v>0</v>
      </c>
      <c r="Q8" s="48">
        <v>0</v>
      </c>
      <c r="R8" s="386">
        <v>0</v>
      </c>
      <c r="S8" s="386">
        <v>0</v>
      </c>
      <c r="T8" s="48">
        <v>0</v>
      </c>
      <c r="U8" s="386">
        <v>0</v>
      </c>
      <c r="V8" s="386">
        <v>0</v>
      </c>
      <c r="W8" s="48">
        <v>0</v>
      </c>
      <c r="X8" s="386">
        <v>0</v>
      </c>
      <c r="Y8" s="386">
        <v>0</v>
      </c>
      <c r="Z8" s="48">
        <v>0</v>
      </c>
      <c r="AA8" s="386">
        <v>0</v>
      </c>
      <c r="AB8" s="386">
        <v>0</v>
      </c>
      <c r="AC8" s="48">
        <v>0</v>
      </c>
      <c r="AD8" s="386">
        <v>0</v>
      </c>
      <c r="AE8" s="386">
        <v>0</v>
      </c>
      <c r="AF8" s="48">
        <v>0</v>
      </c>
      <c r="AG8" s="386">
        <v>0</v>
      </c>
      <c r="AH8" s="386">
        <v>0</v>
      </c>
      <c r="AI8" s="48">
        <v>0</v>
      </c>
      <c r="AJ8" s="386">
        <v>0</v>
      </c>
      <c r="AK8" s="386">
        <v>0</v>
      </c>
      <c r="AL8" s="48">
        <v>0</v>
      </c>
      <c r="AM8" s="386">
        <v>0</v>
      </c>
      <c r="AN8" s="386">
        <v>0</v>
      </c>
      <c r="AO8" s="37">
        <v>1</v>
      </c>
      <c r="AP8" s="383">
        <v>13</v>
      </c>
      <c r="AQ8" s="386">
        <v>0</v>
      </c>
      <c r="AR8" s="48">
        <v>0</v>
      </c>
      <c r="AS8" s="383">
        <v>13</v>
      </c>
      <c r="AT8" s="386">
        <v>0</v>
      </c>
      <c r="AU8" s="48">
        <v>0</v>
      </c>
      <c r="AV8" s="386">
        <v>0</v>
      </c>
      <c r="AW8" s="386">
        <v>0</v>
      </c>
      <c r="AX8" s="48">
        <v>0</v>
      </c>
      <c r="AY8" s="386">
        <v>0</v>
      </c>
      <c r="AZ8" s="386">
        <v>0</v>
      </c>
      <c r="BA8" s="48">
        <v>0</v>
      </c>
      <c r="BB8" s="386">
        <v>0</v>
      </c>
      <c r="BC8" s="386">
        <v>0</v>
      </c>
      <c r="BD8" s="48">
        <v>0</v>
      </c>
      <c r="BE8" s="386">
        <v>0</v>
      </c>
      <c r="BF8" s="386">
        <v>0</v>
      </c>
      <c r="BG8" s="48">
        <v>0</v>
      </c>
      <c r="BH8" s="386">
        <v>0</v>
      </c>
      <c r="BI8" s="386">
        <v>0</v>
      </c>
      <c r="BJ8" s="48">
        <v>0</v>
      </c>
    </row>
    <row r="9" spans="1:62" s="278" customFormat="1" ht="32.25" customHeight="1">
      <c r="A9" s="48">
        <v>3</v>
      </c>
      <c r="B9" s="702"/>
      <c r="C9" s="769"/>
      <c r="D9" s="48" t="s">
        <v>282</v>
      </c>
      <c r="E9" s="230">
        <v>0</v>
      </c>
      <c r="F9" s="387">
        <v>0</v>
      </c>
      <c r="G9" s="277">
        <v>2</v>
      </c>
      <c r="H9" s="277">
        <v>12</v>
      </c>
      <c r="I9" s="277">
        <v>2</v>
      </c>
      <c r="J9" s="277">
        <v>12</v>
      </c>
      <c r="K9" s="48">
        <v>0</v>
      </c>
      <c r="L9" s="386">
        <v>0</v>
      </c>
      <c r="M9" s="386">
        <v>0</v>
      </c>
      <c r="N9" s="48">
        <v>0</v>
      </c>
      <c r="O9" s="386">
        <v>0</v>
      </c>
      <c r="P9" s="386">
        <v>0</v>
      </c>
      <c r="Q9" s="48">
        <v>0</v>
      </c>
      <c r="R9" s="383">
        <v>1</v>
      </c>
      <c r="S9" s="383">
        <v>5</v>
      </c>
      <c r="T9" s="37">
        <v>5</v>
      </c>
      <c r="U9" s="386">
        <v>0</v>
      </c>
      <c r="V9" s="386">
        <v>0</v>
      </c>
      <c r="W9" s="48">
        <v>0</v>
      </c>
      <c r="X9" s="386">
        <v>0</v>
      </c>
      <c r="Y9" s="386">
        <v>0</v>
      </c>
      <c r="Z9" s="48">
        <v>0</v>
      </c>
      <c r="AA9" s="386">
        <v>0</v>
      </c>
      <c r="AB9" s="383">
        <v>1</v>
      </c>
      <c r="AC9" s="37">
        <v>7</v>
      </c>
      <c r="AD9" s="383">
        <v>7</v>
      </c>
      <c r="AE9" s="386">
        <v>0</v>
      </c>
      <c r="AF9" s="48">
        <v>0</v>
      </c>
      <c r="AG9" s="386">
        <v>0</v>
      </c>
      <c r="AH9" s="386">
        <v>0</v>
      </c>
      <c r="AI9" s="48">
        <v>0</v>
      </c>
      <c r="AJ9" s="386">
        <v>0</v>
      </c>
      <c r="AK9" s="386">
        <v>0</v>
      </c>
      <c r="AL9" s="48">
        <v>0</v>
      </c>
      <c r="AM9" s="386">
        <v>0</v>
      </c>
      <c r="AN9" s="386">
        <v>0</v>
      </c>
      <c r="AO9" s="37">
        <v>0</v>
      </c>
      <c r="AP9" s="383">
        <v>0</v>
      </c>
      <c r="AQ9" s="386">
        <v>0</v>
      </c>
      <c r="AR9" s="48">
        <v>0</v>
      </c>
      <c r="AS9" s="383">
        <v>0</v>
      </c>
      <c r="AT9" s="386">
        <v>0</v>
      </c>
      <c r="AU9" s="48">
        <v>0</v>
      </c>
      <c r="AV9" s="386">
        <v>0</v>
      </c>
      <c r="AW9" s="386">
        <v>0</v>
      </c>
      <c r="AX9" s="48">
        <v>0</v>
      </c>
      <c r="AY9" s="386">
        <v>0</v>
      </c>
      <c r="AZ9" s="386">
        <v>0</v>
      </c>
      <c r="BA9" s="48">
        <v>0</v>
      </c>
      <c r="BB9" s="386">
        <v>0</v>
      </c>
      <c r="BC9" s="386">
        <v>0</v>
      </c>
      <c r="BD9" s="48">
        <v>0</v>
      </c>
      <c r="BE9" s="386">
        <v>0</v>
      </c>
      <c r="BF9" s="386">
        <v>0</v>
      </c>
      <c r="BG9" s="48">
        <v>0</v>
      </c>
      <c r="BH9" s="386">
        <v>0</v>
      </c>
      <c r="BI9" s="386">
        <v>0</v>
      </c>
      <c r="BJ9" s="48">
        <v>0</v>
      </c>
    </row>
    <row r="10" spans="1:62" s="278" customFormat="1" ht="29.25" customHeight="1">
      <c r="A10" s="48">
        <v>4</v>
      </c>
      <c r="B10" s="702"/>
      <c r="C10" s="769"/>
      <c r="D10" s="48" t="s">
        <v>943</v>
      </c>
      <c r="E10" s="230">
        <v>0</v>
      </c>
      <c r="F10" s="230">
        <v>0</v>
      </c>
      <c r="G10" s="384">
        <v>1</v>
      </c>
      <c r="H10" s="37">
        <v>3</v>
      </c>
      <c r="I10" s="37">
        <v>1</v>
      </c>
      <c r="J10" s="384">
        <v>3</v>
      </c>
      <c r="K10" s="387">
        <v>0</v>
      </c>
      <c r="L10" s="387">
        <v>0</v>
      </c>
      <c r="M10" s="387">
        <v>0</v>
      </c>
      <c r="N10" s="387">
        <v>0</v>
      </c>
      <c r="O10" s="387">
        <v>0</v>
      </c>
      <c r="P10" s="387">
        <v>0</v>
      </c>
      <c r="Q10" s="387">
        <v>0</v>
      </c>
      <c r="R10" s="387">
        <v>0</v>
      </c>
      <c r="S10" s="387">
        <v>0</v>
      </c>
      <c r="T10" s="387">
        <v>0</v>
      </c>
      <c r="U10" s="387">
        <v>0</v>
      </c>
      <c r="V10" s="387">
        <v>0</v>
      </c>
      <c r="W10" s="387">
        <v>0</v>
      </c>
      <c r="X10" s="387">
        <v>0</v>
      </c>
      <c r="Y10" s="387">
        <v>0</v>
      </c>
      <c r="Z10" s="387">
        <v>0</v>
      </c>
      <c r="AA10" s="387">
        <v>0</v>
      </c>
      <c r="AB10" s="387">
        <v>0</v>
      </c>
      <c r="AC10" s="387">
        <v>0</v>
      </c>
      <c r="AD10" s="387">
        <v>0</v>
      </c>
      <c r="AE10" s="387">
        <v>0</v>
      </c>
      <c r="AF10" s="387">
        <v>0</v>
      </c>
      <c r="AG10" s="387">
        <v>0</v>
      </c>
      <c r="AH10" s="387">
        <v>0</v>
      </c>
      <c r="AI10" s="387">
        <v>0</v>
      </c>
      <c r="AJ10" s="387">
        <v>0</v>
      </c>
      <c r="AK10" s="387">
        <v>0</v>
      </c>
      <c r="AL10" s="384">
        <v>1</v>
      </c>
      <c r="AM10" s="384">
        <v>3</v>
      </c>
      <c r="AN10" s="384">
        <v>3</v>
      </c>
      <c r="AO10" s="387">
        <v>0</v>
      </c>
      <c r="AP10" s="387">
        <v>0</v>
      </c>
      <c r="AQ10" s="387">
        <v>0</v>
      </c>
      <c r="AR10" s="387">
        <v>0</v>
      </c>
      <c r="AS10" s="387">
        <v>0</v>
      </c>
      <c r="AT10" s="387">
        <v>0</v>
      </c>
      <c r="AU10" s="387">
        <v>0</v>
      </c>
      <c r="AV10" s="387">
        <v>0</v>
      </c>
      <c r="AW10" s="387">
        <v>0</v>
      </c>
      <c r="AX10" s="387">
        <v>0</v>
      </c>
      <c r="AY10" s="387">
        <v>0</v>
      </c>
      <c r="AZ10" s="387">
        <v>0</v>
      </c>
      <c r="BA10" s="387">
        <v>0</v>
      </c>
      <c r="BB10" s="387">
        <v>0</v>
      </c>
      <c r="BC10" s="387">
        <v>0</v>
      </c>
      <c r="BD10" s="387">
        <v>0</v>
      </c>
      <c r="BE10" s="387">
        <v>0</v>
      </c>
      <c r="BF10" s="387">
        <v>0</v>
      </c>
      <c r="BG10" s="387">
        <v>0</v>
      </c>
      <c r="BH10" s="387">
        <v>0</v>
      </c>
      <c r="BI10" s="387">
        <v>0</v>
      </c>
      <c r="BJ10" s="387">
        <v>0</v>
      </c>
    </row>
    <row r="11" spans="1:63" s="278" customFormat="1" ht="38.25">
      <c r="A11" s="48">
        <v>5</v>
      </c>
      <c r="B11" s="702"/>
      <c r="C11" s="769"/>
      <c r="D11" s="48" t="s">
        <v>280</v>
      </c>
      <c r="E11" s="230">
        <v>0</v>
      </c>
      <c r="F11" s="48">
        <v>0</v>
      </c>
      <c r="G11" s="37">
        <v>1</v>
      </c>
      <c r="H11" s="37">
        <v>5</v>
      </c>
      <c r="I11" s="37">
        <v>1</v>
      </c>
      <c r="J11" s="37">
        <v>5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  <c r="AE11" s="48">
        <v>0</v>
      </c>
      <c r="AF11" s="48">
        <v>0</v>
      </c>
      <c r="AG11" s="48">
        <v>0</v>
      </c>
      <c r="AH11" s="48">
        <v>0</v>
      </c>
      <c r="AI11" s="48">
        <v>0</v>
      </c>
      <c r="AJ11" s="48">
        <v>0</v>
      </c>
      <c r="AK11" s="48">
        <v>0</v>
      </c>
      <c r="AL11" s="37">
        <v>1</v>
      </c>
      <c r="AM11" s="37">
        <v>5</v>
      </c>
      <c r="AN11" s="37">
        <v>5</v>
      </c>
      <c r="AO11" s="48">
        <v>0</v>
      </c>
      <c r="AP11" s="48">
        <v>0</v>
      </c>
      <c r="AQ11" s="48">
        <v>0</v>
      </c>
      <c r="AR11" s="48">
        <v>0</v>
      </c>
      <c r="AS11" s="48">
        <v>0</v>
      </c>
      <c r="AT11" s="48">
        <v>0</v>
      </c>
      <c r="AU11" s="48">
        <v>0</v>
      </c>
      <c r="AV11" s="48">
        <v>0</v>
      </c>
      <c r="AW11" s="48">
        <v>0</v>
      </c>
      <c r="AX11" s="48">
        <v>0</v>
      </c>
      <c r="AY11" s="48">
        <v>0</v>
      </c>
      <c r="AZ11" s="48">
        <v>0</v>
      </c>
      <c r="BA11" s="48">
        <v>0</v>
      </c>
      <c r="BB11" s="48">
        <v>0</v>
      </c>
      <c r="BC11" s="48">
        <v>0</v>
      </c>
      <c r="BD11" s="48">
        <v>0</v>
      </c>
      <c r="BE11" s="48">
        <v>0</v>
      </c>
      <c r="BF11" s="48">
        <v>0</v>
      </c>
      <c r="BG11" s="48">
        <v>0</v>
      </c>
      <c r="BH11" s="48">
        <v>0</v>
      </c>
      <c r="BI11" s="48">
        <v>0</v>
      </c>
      <c r="BJ11" s="48">
        <v>0</v>
      </c>
      <c r="BK11" s="62"/>
    </row>
    <row r="12" spans="1:62" s="278" customFormat="1" ht="24.75" customHeight="1">
      <c r="A12" s="48">
        <v>6</v>
      </c>
      <c r="B12" s="702"/>
      <c r="C12" s="769"/>
      <c r="D12" s="48" t="s">
        <v>944</v>
      </c>
      <c r="E12" s="48">
        <v>0</v>
      </c>
      <c r="F12" s="385">
        <v>0</v>
      </c>
      <c r="G12" s="37">
        <v>1</v>
      </c>
      <c r="H12" s="37">
        <v>3</v>
      </c>
      <c r="I12" s="37">
        <v>1</v>
      </c>
      <c r="J12" s="37">
        <v>3</v>
      </c>
      <c r="K12" s="389">
        <v>0</v>
      </c>
      <c r="L12" s="385">
        <v>0</v>
      </c>
      <c r="M12" s="385">
        <v>0</v>
      </c>
      <c r="N12" s="385">
        <v>0</v>
      </c>
      <c r="O12" s="385">
        <v>0</v>
      </c>
      <c r="P12" s="385">
        <v>0</v>
      </c>
      <c r="Q12" s="385">
        <v>0</v>
      </c>
      <c r="R12" s="385">
        <v>0</v>
      </c>
      <c r="S12" s="385">
        <v>0</v>
      </c>
      <c r="T12" s="385">
        <v>0</v>
      </c>
      <c r="U12" s="385">
        <v>0</v>
      </c>
      <c r="V12" s="385">
        <v>0</v>
      </c>
      <c r="W12" s="385">
        <v>0</v>
      </c>
      <c r="X12" s="385">
        <v>0</v>
      </c>
      <c r="Y12" s="385">
        <v>0</v>
      </c>
      <c r="Z12" s="385">
        <v>0</v>
      </c>
      <c r="AA12" s="385">
        <v>0</v>
      </c>
      <c r="AB12" s="385">
        <v>0</v>
      </c>
      <c r="AC12" s="385">
        <v>0</v>
      </c>
      <c r="AD12" s="385">
        <v>0</v>
      </c>
      <c r="AE12" s="385">
        <v>0</v>
      </c>
      <c r="AF12" s="385">
        <v>0</v>
      </c>
      <c r="AG12" s="385">
        <v>0</v>
      </c>
      <c r="AH12" s="385">
        <v>0</v>
      </c>
      <c r="AI12" s="385">
        <v>0</v>
      </c>
      <c r="AJ12" s="385">
        <v>0</v>
      </c>
      <c r="AK12" s="385">
        <v>0</v>
      </c>
      <c r="AL12" s="385">
        <v>0</v>
      </c>
      <c r="AM12" s="385">
        <v>0</v>
      </c>
      <c r="AN12" s="385">
        <v>0</v>
      </c>
      <c r="AO12" s="385">
        <v>0</v>
      </c>
      <c r="AP12" s="385">
        <v>0</v>
      </c>
      <c r="AQ12" s="382">
        <v>1</v>
      </c>
      <c r="AR12" s="382">
        <v>3</v>
      </c>
      <c r="AS12" s="382">
        <v>3</v>
      </c>
      <c r="AT12" s="385">
        <v>0</v>
      </c>
      <c r="AU12" s="385">
        <v>0</v>
      </c>
      <c r="AV12" s="385">
        <v>0</v>
      </c>
      <c r="AW12" s="385">
        <v>0</v>
      </c>
      <c r="AX12" s="385">
        <v>0</v>
      </c>
      <c r="AY12" s="385">
        <v>0</v>
      </c>
      <c r="AZ12" s="385">
        <v>0</v>
      </c>
      <c r="BA12" s="385">
        <v>0</v>
      </c>
      <c r="BB12" s="385">
        <v>0</v>
      </c>
      <c r="BC12" s="385">
        <v>0</v>
      </c>
      <c r="BD12" s="385">
        <v>0</v>
      </c>
      <c r="BE12" s="385">
        <v>0</v>
      </c>
      <c r="BF12" s="385">
        <v>0</v>
      </c>
      <c r="BG12" s="385">
        <v>0</v>
      </c>
      <c r="BH12" s="385">
        <v>0</v>
      </c>
      <c r="BI12" s="385">
        <v>0</v>
      </c>
      <c r="BJ12" s="385">
        <v>0</v>
      </c>
    </row>
    <row r="13" spans="1:62" s="278" customFormat="1" ht="26.25" customHeight="1">
      <c r="A13" s="48">
        <v>7</v>
      </c>
      <c r="B13" s="702"/>
      <c r="C13" s="769"/>
      <c r="D13" s="48" t="s">
        <v>945</v>
      </c>
      <c r="E13" s="48">
        <v>0</v>
      </c>
      <c r="F13" s="386">
        <v>0</v>
      </c>
      <c r="G13" s="383">
        <v>1</v>
      </c>
      <c r="H13" s="247">
        <v>3</v>
      </c>
      <c r="I13" s="247">
        <v>1</v>
      </c>
      <c r="J13" s="247">
        <v>3</v>
      </c>
      <c r="K13" s="261">
        <v>0</v>
      </c>
      <c r="L13" s="261">
        <v>0</v>
      </c>
      <c r="M13" s="261">
        <v>0</v>
      </c>
      <c r="N13" s="261">
        <v>0</v>
      </c>
      <c r="O13" s="261">
        <v>0</v>
      </c>
      <c r="P13" s="261">
        <v>0</v>
      </c>
      <c r="Q13" s="261">
        <v>0</v>
      </c>
      <c r="R13" s="261">
        <v>0</v>
      </c>
      <c r="S13" s="261">
        <v>0</v>
      </c>
      <c r="T13" s="261">
        <v>0</v>
      </c>
      <c r="U13" s="261">
        <v>0</v>
      </c>
      <c r="V13" s="261">
        <v>0</v>
      </c>
      <c r="W13" s="261">
        <v>0</v>
      </c>
      <c r="X13" s="261">
        <v>0</v>
      </c>
      <c r="Y13" s="261">
        <v>0</v>
      </c>
      <c r="Z13" s="261">
        <v>0</v>
      </c>
      <c r="AA13" s="261">
        <v>0</v>
      </c>
      <c r="AB13" s="261">
        <v>0</v>
      </c>
      <c r="AC13" s="261">
        <v>0</v>
      </c>
      <c r="AD13" s="261">
        <v>0</v>
      </c>
      <c r="AE13" s="261">
        <v>0</v>
      </c>
      <c r="AF13" s="261">
        <v>0</v>
      </c>
      <c r="AG13" s="261">
        <v>0</v>
      </c>
      <c r="AH13" s="261">
        <v>0</v>
      </c>
      <c r="AI13" s="261">
        <v>0</v>
      </c>
      <c r="AJ13" s="261">
        <v>0</v>
      </c>
      <c r="AK13" s="261">
        <v>0</v>
      </c>
      <c r="AL13" s="261">
        <v>0</v>
      </c>
      <c r="AM13" s="261">
        <v>0</v>
      </c>
      <c r="AN13" s="261">
        <v>0</v>
      </c>
      <c r="AO13" s="261">
        <v>0</v>
      </c>
      <c r="AP13" s="261">
        <v>0</v>
      </c>
      <c r="AQ13" s="247">
        <v>1</v>
      </c>
      <c r="AR13" s="247">
        <v>3</v>
      </c>
      <c r="AS13" s="247">
        <v>3</v>
      </c>
      <c r="AT13" s="261">
        <v>0</v>
      </c>
      <c r="AU13" s="261">
        <v>0</v>
      </c>
      <c r="AV13" s="261">
        <v>0</v>
      </c>
      <c r="AW13" s="261">
        <v>0</v>
      </c>
      <c r="AX13" s="261">
        <v>0</v>
      </c>
      <c r="AY13" s="261">
        <v>0</v>
      </c>
      <c r="AZ13" s="261">
        <v>0</v>
      </c>
      <c r="BA13" s="261">
        <v>0</v>
      </c>
      <c r="BB13" s="261">
        <v>0</v>
      </c>
      <c r="BC13" s="261">
        <v>0</v>
      </c>
      <c r="BD13" s="261">
        <v>0</v>
      </c>
      <c r="BE13" s="261">
        <v>0</v>
      </c>
      <c r="BF13" s="261">
        <v>0</v>
      </c>
      <c r="BG13" s="261">
        <v>0</v>
      </c>
      <c r="BH13" s="261">
        <v>0</v>
      </c>
      <c r="BI13" s="261">
        <v>0</v>
      </c>
      <c r="BJ13" s="261">
        <v>0</v>
      </c>
    </row>
    <row r="14" spans="1:62" s="278" customFormat="1" ht="24.75" customHeight="1">
      <c r="A14" s="48">
        <v>8</v>
      </c>
      <c r="B14" s="703"/>
      <c r="C14" s="770"/>
      <c r="D14" s="48" t="s">
        <v>946</v>
      </c>
      <c r="E14" s="230">
        <v>0</v>
      </c>
      <c r="F14" s="48">
        <v>0</v>
      </c>
      <c r="G14" s="37">
        <v>1</v>
      </c>
      <c r="H14" s="37">
        <v>2</v>
      </c>
      <c r="I14" s="37">
        <v>1</v>
      </c>
      <c r="J14" s="37">
        <v>2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v>0</v>
      </c>
      <c r="AC14" s="48">
        <v>0</v>
      </c>
      <c r="AD14" s="48">
        <v>0</v>
      </c>
      <c r="AE14" s="48">
        <v>0</v>
      </c>
      <c r="AF14" s="48">
        <v>0</v>
      </c>
      <c r="AG14" s="48">
        <v>0</v>
      </c>
      <c r="AH14" s="48">
        <v>0</v>
      </c>
      <c r="AI14" s="48">
        <v>0</v>
      </c>
      <c r="AJ14" s="48">
        <v>0</v>
      </c>
      <c r="AK14" s="48">
        <v>0</v>
      </c>
      <c r="AL14" s="37">
        <v>1</v>
      </c>
      <c r="AM14" s="37">
        <v>2</v>
      </c>
      <c r="AN14" s="37">
        <v>2</v>
      </c>
      <c r="AO14" s="48">
        <v>0</v>
      </c>
      <c r="AP14" s="48">
        <v>0</v>
      </c>
      <c r="AQ14" s="48">
        <v>0</v>
      </c>
      <c r="AR14" s="48">
        <v>0</v>
      </c>
      <c r="AS14" s="48">
        <v>0</v>
      </c>
      <c r="AT14" s="48">
        <v>0</v>
      </c>
      <c r="AU14" s="48">
        <v>0</v>
      </c>
      <c r="AV14" s="48">
        <v>0</v>
      </c>
      <c r="AW14" s="48">
        <v>0</v>
      </c>
      <c r="AX14" s="48">
        <v>0</v>
      </c>
      <c r="AY14" s="48">
        <v>0</v>
      </c>
      <c r="AZ14" s="48">
        <v>0</v>
      </c>
      <c r="BA14" s="48">
        <v>0</v>
      </c>
      <c r="BB14" s="48">
        <v>0</v>
      </c>
      <c r="BC14" s="48">
        <v>0</v>
      </c>
      <c r="BD14" s="48">
        <v>0</v>
      </c>
      <c r="BE14" s="48">
        <v>0</v>
      </c>
      <c r="BF14" s="48">
        <v>0</v>
      </c>
      <c r="BG14" s="48">
        <v>0</v>
      </c>
      <c r="BH14" s="48">
        <v>0</v>
      </c>
      <c r="BI14" s="48">
        <v>0</v>
      </c>
      <c r="BJ14" s="48">
        <v>0</v>
      </c>
    </row>
    <row r="15" spans="1:62" s="278" customFormat="1" ht="15">
      <c r="A15" s="39"/>
      <c r="B15" s="43" t="s">
        <v>947</v>
      </c>
      <c r="C15" s="13">
        <v>11</v>
      </c>
      <c r="D15" s="13">
        <v>8</v>
      </c>
      <c r="E15" s="13">
        <f>SUM(E7:E14)</f>
        <v>1</v>
      </c>
      <c r="F15" s="13">
        <f aca="true" t="shared" si="0" ref="F15:BJ15">SUM(F7:F14)</f>
        <v>13</v>
      </c>
      <c r="G15" s="13">
        <f t="shared" si="0"/>
        <v>10</v>
      </c>
      <c r="H15" s="13">
        <f t="shared" si="0"/>
        <v>50</v>
      </c>
      <c r="I15" s="13">
        <f t="shared" si="0"/>
        <v>11</v>
      </c>
      <c r="J15" s="13">
        <f t="shared" si="0"/>
        <v>63</v>
      </c>
      <c r="K15" s="13">
        <f t="shared" si="0"/>
        <v>0</v>
      </c>
      <c r="L15" s="13">
        <f t="shared" si="0"/>
        <v>0</v>
      </c>
      <c r="M15" s="13">
        <f t="shared" si="0"/>
        <v>0</v>
      </c>
      <c r="N15" s="13">
        <f t="shared" si="0"/>
        <v>0</v>
      </c>
      <c r="O15" s="13">
        <f t="shared" si="0"/>
        <v>0</v>
      </c>
      <c r="P15" s="13">
        <f t="shared" si="0"/>
        <v>0</v>
      </c>
      <c r="Q15" s="13">
        <f t="shared" si="0"/>
        <v>0</v>
      </c>
      <c r="R15" s="13">
        <f t="shared" si="0"/>
        <v>1</v>
      </c>
      <c r="S15" s="13">
        <f t="shared" si="0"/>
        <v>5</v>
      </c>
      <c r="T15" s="13">
        <f t="shared" si="0"/>
        <v>5</v>
      </c>
      <c r="U15" s="13">
        <f t="shared" si="0"/>
        <v>0</v>
      </c>
      <c r="V15" s="13">
        <f t="shared" si="0"/>
        <v>0</v>
      </c>
      <c r="W15" s="13">
        <f t="shared" si="0"/>
        <v>1</v>
      </c>
      <c r="X15" s="13">
        <f t="shared" si="0"/>
        <v>10</v>
      </c>
      <c r="Y15" s="13">
        <f t="shared" si="0"/>
        <v>10</v>
      </c>
      <c r="Z15" s="13">
        <f t="shared" si="0"/>
        <v>0</v>
      </c>
      <c r="AA15" s="13">
        <f t="shared" si="0"/>
        <v>0</v>
      </c>
      <c r="AB15" s="13">
        <f t="shared" si="0"/>
        <v>2</v>
      </c>
      <c r="AC15" s="13">
        <f t="shared" si="0"/>
        <v>13</v>
      </c>
      <c r="AD15" s="13">
        <f t="shared" si="0"/>
        <v>13</v>
      </c>
      <c r="AE15" s="13">
        <f t="shared" si="0"/>
        <v>0</v>
      </c>
      <c r="AF15" s="13">
        <f t="shared" si="0"/>
        <v>0</v>
      </c>
      <c r="AG15" s="13">
        <f t="shared" si="0"/>
        <v>0</v>
      </c>
      <c r="AH15" s="13">
        <f t="shared" si="0"/>
        <v>0</v>
      </c>
      <c r="AI15" s="13">
        <f t="shared" si="0"/>
        <v>0</v>
      </c>
      <c r="AJ15" s="13">
        <f t="shared" si="0"/>
        <v>0</v>
      </c>
      <c r="AK15" s="13">
        <f t="shared" si="0"/>
        <v>0</v>
      </c>
      <c r="AL15" s="13">
        <f t="shared" si="0"/>
        <v>4</v>
      </c>
      <c r="AM15" s="13">
        <f t="shared" si="0"/>
        <v>16</v>
      </c>
      <c r="AN15" s="13">
        <f t="shared" si="0"/>
        <v>16</v>
      </c>
      <c r="AO15" s="13">
        <f t="shared" si="0"/>
        <v>1</v>
      </c>
      <c r="AP15" s="13">
        <f t="shared" si="0"/>
        <v>13</v>
      </c>
      <c r="AQ15" s="13">
        <f t="shared" si="0"/>
        <v>2</v>
      </c>
      <c r="AR15" s="13">
        <f t="shared" si="0"/>
        <v>6</v>
      </c>
      <c r="AS15" s="13">
        <f t="shared" si="0"/>
        <v>19</v>
      </c>
      <c r="AT15" s="13">
        <f t="shared" si="0"/>
        <v>0</v>
      </c>
      <c r="AU15" s="13">
        <f t="shared" si="0"/>
        <v>0</v>
      </c>
      <c r="AV15" s="13">
        <f t="shared" si="0"/>
        <v>0</v>
      </c>
      <c r="AW15" s="13">
        <f t="shared" si="0"/>
        <v>0</v>
      </c>
      <c r="AX15" s="13">
        <f t="shared" si="0"/>
        <v>0</v>
      </c>
      <c r="AY15" s="13">
        <f t="shared" si="0"/>
        <v>0</v>
      </c>
      <c r="AZ15" s="13">
        <f t="shared" si="0"/>
        <v>0</v>
      </c>
      <c r="BA15" s="13">
        <f t="shared" si="0"/>
        <v>0</v>
      </c>
      <c r="BB15" s="13">
        <f t="shared" si="0"/>
        <v>0</v>
      </c>
      <c r="BC15" s="13">
        <f t="shared" si="0"/>
        <v>0</v>
      </c>
      <c r="BD15" s="13">
        <f t="shared" si="0"/>
        <v>0</v>
      </c>
      <c r="BE15" s="13">
        <f t="shared" si="0"/>
        <v>0</v>
      </c>
      <c r="BF15" s="13">
        <f t="shared" si="0"/>
        <v>0</v>
      </c>
      <c r="BG15" s="13">
        <f t="shared" si="0"/>
        <v>0</v>
      </c>
      <c r="BH15" s="13">
        <f t="shared" si="0"/>
        <v>0</v>
      </c>
      <c r="BI15" s="13">
        <f t="shared" si="0"/>
        <v>0</v>
      </c>
      <c r="BJ15" s="13">
        <f t="shared" si="0"/>
        <v>0</v>
      </c>
    </row>
    <row r="16" spans="1:62" s="278" customFormat="1" ht="15">
      <c r="A16" s="228"/>
      <c r="B16" s="228"/>
      <c r="C16" s="228"/>
      <c r="D16" s="319"/>
      <c r="E16" s="319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</row>
    <row r="17" spans="4:28" ht="15">
      <c r="D17" s="714" t="s">
        <v>1072</v>
      </c>
      <c r="E17" s="714"/>
      <c r="F17" s="714"/>
      <c r="G17" s="714"/>
      <c r="H17" s="714"/>
      <c r="I17" s="714"/>
      <c r="J17" s="714"/>
      <c r="K17" s="714"/>
      <c r="L17" s="714"/>
      <c r="M17" s="714"/>
      <c r="N17" s="714"/>
      <c r="O17" s="714"/>
      <c r="P17" s="714"/>
      <c r="Q17" s="714"/>
      <c r="R17" s="714"/>
      <c r="S17" s="714"/>
      <c r="T17" s="714"/>
      <c r="U17" s="714"/>
      <c r="V17" s="714"/>
      <c r="W17" s="714"/>
      <c r="X17" s="714"/>
      <c r="Y17" s="714"/>
      <c r="Z17" s="714"/>
      <c r="AA17" s="714"/>
      <c r="AB17" s="714"/>
    </row>
  </sheetData>
  <sheetProtection/>
  <mergeCells count="67">
    <mergeCell ref="D17:AB17"/>
    <mergeCell ref="B7:B14"/>
    <mergeCell ref="C7:C14"/>
    <mergeCell ref="K2:BJ2"/>
    <mergeCell ref="Q3:Q5"/>
    <mergeCell ref="AA3:AA5"/>
    <mergeCell ref="Z3:Z5"/>
    <mergeCell ref="AK3:AK5"/>
    <mergeCell ref="AS3:AS5"/>
    <mergeCell ref="AU3:AU5"/>
    <mergeCell ref="AF3:AF5"/>
    <mergeCell ref="AT3:AT5"/>
    <mergeCell ref="AR3:AR5"/>
    <mergeCell ref="A1:BJ1"/>
    <mergeCell ref="F2:F5"/>
    <mergeCell ref="E2:E5"/>
    <mergeCell ref="S3:S5"/>
    <mergeCell ref="R3:R5"/>
    <mergeCell ref="P3:P5"/>
    <mergeCell ref="AE3:AE5"/>
    <mergeCell ref="AC3:AC5"/>
    <mergeCell ref="AB3:AB5"/>
    <mergeCell ref="AN3:AN5"/>
    <mergeCell ref="AQ3:AQ5"/>
    <mergeCell ref="AH3:AH5"/>
    <mergeCell ref="BJ3:BJ5"/>
    <mergeCell ref="BI3:BI5"/>
    <mergeCell ref="BH3:BH5"/>
    <mergeCell ref="AV3:AV5"/>
    <mergeCell ref="AX3:AX5"/>
    <mergeCell ref="BA3:BA5"/>
    <mergeCell ref="AZ3:AZ5"/>
    <mergeCell ref="AY3:AY5"/>
    <mergeCell ref="AW3:AW5"/>
    <mergeCell ref="BG3:BG5"/>
    <mergeCell ref="BF3:BF5"/>
    <mergeCell ref="BE3:BE5"/>
    <mergeCell ref="BD3:BD5"/>
    <mergeCell ref="BB3:BB5"/>
    <mergeCell ref="BC3:BC5"/>
    <mergeCell ref="AJ3:AJ5"/>
    <mergeCell ref="AO3:AO5"/>
    <mergeCell ref="AP3:AP5"/>
    <mergeCell ref="AM3:AM5"/>
    <mergeCell ref="AL3:AL5"/>
    <mergeCell ref="AG3:AG5"/>
    <mergeCell ref="AI3:AI5"/>
    <mergeCell ref="D2:D5"/>
    <mergeCell ref="C2:C5"/>
    <mergeCell ref="X3:X5"/>
    <mergeCell ref="W3:W5"/>
    <mergeCell ref="Y3:Y5"/>
    <mergeCell ref="AD3:AD5"/>
    <mergeCell ref="G2:G5"/>
    <mergeCell ref="T3:T5"/>
    <mergeCell ref="V3:V5"/>
    <mergeCell ref="U3:U5"/>
    <mergeCell ref="B2:B5"/>
    <mergeCell ref="A2:A5"/>
    <mergeCell ref="O3:O5"/>
    <mergeCell ref="N3:N5"/>
    <mergeCell ref="M3:M5"/>
    <mergeCell ref="L3:L5"/>
    <mergeCell ref="K3:K5"/>
    <mergeCell ref="J2:J5"/>
    <mergeCell ref="I2:I5"/>
    <mergeCell ref="H2:H5"/>
  </mergeCells>
  <printOptions/>
  <pageMargins left="0" right="0" top="0" bottom="0" header="0" footer="0"/>
  <pageSetup fitToHeight="0" fitToWidth="1" horizontalDpi="600" verticalDpi="600" orientation="landscape" paperSize="9" scale="4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22"/>
  <sheetViews>
    <sheetView zoomScalePageLayoutView="0" workbookViewId="0" topLeftCell="A2">
      <pane xSplit="1" ySplit="5" topLeftCell="B7" activePane="bottomRight" state="frozen"/>
      <selection pane="topLeft" activeCell="A2" sqref="A2"/>
      <selection pane="topRight" activeCell="B2" sqref="B2"/>
      <selection pane="bottomLeft" activeCell="A6" sqref="A6"/>
      <selection pane="bottomRight" activeCell="A8" sqref="A8:A12"/>
    </sheetView>
  </sheetViews>
  <sheetFormatPr defaultColWidth="9.140625" defaultRowHeight="15"/>
  <cols>
    <col min="1" max="1" width="3.57421875" style="278" customWidth="1"/>
    <col min="2" max="2" width="14.28125" style="278" customWidth="1"/>
    <col min="3" max="3" width="6.8515625" style="278" customWidth="1"/>
    <col min="4" max="4" width="20.28125" style="278" customWidth="1"/>
    <col min="5" max="5" width="6.140625" style="278" customWidth="1"/>
    <col min="6" max="6" width="2.7109375" style="278" customWidth="1"/>
    <col min="7" max="7" width="5.7109375" style="278" customWidth="1"/>
    <col min="8" max="8" width="3.140625" style="278" customWidth="1"/>
    <col min="9" max="9" width="6.421875" style="278" customWidth="1"/>
    <col min="10" max="10" width="2.8515625" style="278" customWidth="1"/>
    <col min="11" max="11" width="4.8515625" style="278" customWidth="1"/>
    <col min="12" max="12" width="4.140625" style="278" customWidth="1"/>
    <col min="13" max="13" width="6.00390625" style="278" customWidth="1"/>
    <col min="14" max="14" width="4.00390625" style="278" customWidth="1"/>
    <col min="15" max="16" width="4.421875" style="278" customWidth="1"/>
    <col min="17" max="17" width="3.421875" style="278" customWidth="1"/>
    <col min="18" max="18" width="4.28125" style="278" customWidth="1"/>
    <col min="19" max="19" width="3.7109375" style="278" customWidth="1"/>
    <col min="20" max="25" width="3.8515625" style="278" customWidth="1"/>
    <col min="26" max="26" width="3.421875" style="278" customWidth="1"/>
    <col min="27" max="27" width="3.57421875" style="278" customWidth="1"/>
    <col min="28" max="28" width="4.28125" style="278" customWidth="1"/>
    <col min="29" max="29" width="3.8515625" style="278" customWidth="1"/>
    <col min="30" max="30" width="4.00390625" style="278" customWidth="1"/>
    <col min="31" max="31" width="4.140625" style="278" customWidth="1"/>
    <col min="32" max="32" width="3.28125" style="278" customWidth="1"/>
    <col min="33" max="33" width="3.8515625" style="278" customWidth="1"/>
    <col min="34" max="34" width="3.57421875" style="278" customWidth="1"/>
    <col min="35" max="35" width="3.140625" style="278" customWidth="1"/>
    <col min="36" max="36" width="4.421875" style="278" customWidth="1"/>
    <col min="37" max="37" width="3.57421875" style="278" customWidth="1"/>
    <col min="38" max="38" width="3.00390625" style="278" customWidth="1"/>
    <col min="39" max="42" width="9.140625" style="278" hidden="1" customWidth="1"/>
    <col min="43" max="43" width="4.57421875" style="278" customWidth="1"/>
    <col min="44" max="44" width="3.28125" style="278" customWidth="1"/>
    <col min="45" max="45" width="4.140625" style="278" customWidth="1"/>
    <col min="46" max="46" width="3.7109375" style="278" customWidth="1"/>
    <col min="47" max="47" width="3.00390625" style="278" customWidth="1"/>
    <col min="48" max="48" width="4.140625" style="278" customWidth="1"/>
    <col min="49" max="49" width="3.28125" style="278" customWidth="1"/>
    <col min="50" max="50" width="3.8515625" style="278" customWidth="1"/>
    <col min="51" max="51" width="4.00390625" style="278" customWidth="1"/>
    <col min="52" max="52" width="3.140625" style="278" customWidth="1"/>
    <col min="53" max="53" width="3.8515625" style="278" customWidth="1"/>
    <col min="54" max="54" width="3.57421875" style="278" customWidth="1"/>
    <col min="55" max="55" width="3.8515625" style="278" customWidth="1"/>
    <col min="56" max="56" width="3.7109375" style="278" customWidth="1"/>
    <col min="57" max="57" width="3.140625" style="278" customWidth="1"/>
    <col min="58" max="58" width="3.57421875" style="278" customWidth="1"/>
    <col min="59" max="59" width="3.00390625" style="278" customWidth="1"/>
    <col min="60" max="60" width="3.8515625" style="278" customWidth="1"/>
    <col min="61" max="61" width="7.421875" style="278" customWidth="1"/>
    <col min="62" max="62" width="3.00390625" style="278" customWidth="1"/>
    <col min="63" max="106" width="9.140625" style="278" customWidth="1"/>
  </cols>
  <sheetData>
    <row r="1" spans="1:62" ht="33" customHeight="1">
      <c r="A1" s="766" t="s">
        <v>207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  <c r="P1" s="766"/>
      <c r="Q1" s="766"/>
      <c r="R1" s="766"/>
      <c r="S1" s="766"/>
      <c r="T1" s="766"/>
      <c r="U1" s="766"/>
      <c r="V1" s="766"/>
      <c r="W1" s="766"/>
      <c r="X1" s="766"/>
      <c r="Y1" s="766"/>
      <c r="Z1" s="766"/>
      <c r="AA1" s="766"/>
      <c r="AB1" s="766"/>
      <c r="AC1" s="766"/>
      <c r="AD1" s="766"/>
      <c r="AE1" s="766"/>
      <c r="AF1" s="766"/>
      <c r="AG1" s="766"/>
      <c r="AH1" s="766"/>
      <c r="AI1" s="766"/>
      <c r="AJ1" s="766"/>
      <c r="AK1" s="766"/>
      <c r="AL1" s="766"/>
      <c r="AM1" s="766"/>
      <c r="AN1" s="766"/>
      <c r="AO1" s="766"/>
      <c r="AP1" s="766"/>
      <c r="AQ1" s="766"/>
      <c r="AR1" s="766"/>
      <c r="AS1" s="766"/>
      <c r="AT1" s="766"/>
      <c r="AU1" s="766"/>
      <c r="AV1" s="766"/>
      <c r="AW1" s="766"/>
      <c r="AX1" s="766"/>
      <c r="AY1" s="766"/>
      <c r="AZ1" s="766"/>
      <c r="BA1" s="766"/>
      <c r="BB1" s="766"/>
      <c r="BC1" s="766"/>
      <c r="BD1" s="766"/>
      <c r="BE1" s="766"/>
      <c r="BF1" s="766"/>
      <c r="BG1" s="766"/>
      <c r="BH1" s="766"/>
      <c r="BI1" s="766"/>
      <c r="BJ1" s="766"/>
    </row>
    <row r="2" spans="1:106" s="289" customFormat="1" ht="33" customHeight="1">
      <c r="A2" s="287"/>
      <c r="B2" s="287"/>
      <c r="C2" s="778" t="s">
        <v>994</v>
      </c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778"/>
      <c r="S2" s="778"/>
      <c r="T2" s="778"/>
      <c r="U2" s="778"/>
      <c r="V2" s="778"/>
      <c r="W2" s="778"/>
      <c r="X2" s="778"/>
      <c r="Y2" s="778"/>
      <c r="Z2" s="778"/>
      <c r="AA2" s="778"/>
      <c r="AB2" s="778"/>
      <c r="AC2" s="778"/>
      <c r="AD2" s="778"/>
      <c r="AE2" s="778"/>
      <c r="AF2" s="778"/>
      <c r="AG2" s="778"/>
      <c r="AH2" s="778"/>
      <c r="AI2" s="778"/>
      <c r="AJ2" s="778"/>
      <c r="AK2" s="778"/>
      <c r="AL2" s="778"/>
      <c r="AM2" s="778"/>
      <c r="AN2" s="778"/>
      <c r="AO2" s="778"/>
      <c r="AP2" s="778"/>
      <c r="AQ2" s="778"/>
      <c r="AR2" s="778"/>
      <c r="AS2" s="778"/>
      <c r="AT2" s="778"/>
      <c r="AU2" s="778"/>
      <c r="AV2" s="778"/>
      <c r="AW2" s="778"/>
      <c r="AX2" s="778"/>
      <c r="AY2" s="778"/>
      <c r="AZ2" s="778"/>
      <c r="BA2" s="778"/>
      <c r="BB2" s="778"/>
      <c r="BC2" s="778"/>
      <c r="BD2" s="778"/>
      <c r="BE2" s="778"/>
      <c r="BF2" s="287"/>
      <c r="BG2" s="287"/>
      <c r="BH2" s="287"/>
      <c r="BI2" s="287"/>
      <c r="BJ2" s="287"/>
      <c r="BK2" s="278"/>
      <c r="BL2" s="278"/>
      <c r="BM2" s="278"/>
      <c r="BN2" s="278"/>
      <c r="BO2" s="278"/>
      <c r="BP2" s="278"/>
      <c r="BQ2" s="278"/>
      <c r="BR2" s="278"/>
      <c r="BS2" s="278"/>
      <c r="BT2" s="278"/>
      <c r="BU2" s="278"/>
      <c r="BV2" s="278"/>
      <c r="BW2" s="278"/>
      <c r="BX2" s="278"/>
      <c r="BY2" s="278"/>
      <c r="BZ2" s="278"/>
      <c r="CA2" s="278"/>
      <c r="CB2" s="278"/>
      <c r="CC2" s="278"/>
      <c r="CD2" s="278"/>
      <c r="CE2" s="278"/>
      <c r="CF2" s="278"/>
      <c r="CG2" s="278"/>
      <c r="CH2" s="278"/>
      <c r="CI2" s="278"/>
      <c r="CJ2" s="278"/>
      <c r="CK2" s="278"/>
      <c r="CL2" s="278"/>
      <c r="CM2" s="278"/>
      <c r="CN2" s="278"/>
      <c r="CO2" s="278"/>
      <c r="CP2" s="278"/>
      <c r="CQ2" s="278"/>
      <c r="CR2" s="278"/>
      <c r="CS2" s="278"/>
      <c r="CT2" s="278"/>
      <c r="CU2" s="278"/>
      <c r="CV2" s="278"/>
      <c r="CW2" s="278"/>
      <c r="CX2" s="278"/>
      <c r="CY2" s="278"/>
      <c r="CZ2" s="278"/>
      <c r="DA2" s="278"/>
      <c r="DB2" s="278"/>
    </row>
    <row r="3" spans="1:62" s="278" customFormat="1" ht="16.5" customHeight="1">
      <c r="A3" s="725" t="s">
        <v>2</v>
      </c>
      <c r="B3" s="771" t="s">
        <v>26</v>
      </c>
      <c r="C3" s="771" t="s">
        <v>21</v>
      </c>
      <c r="D3" s="771" t="s">
        <v>124</v>
      </c>
      <c r="E3" s="775" t="s">
        <v>24</v>
      </c>
      <c r="F3" s="776" t="s">
        <v>13</v>
      </c>
      <c r="G3" s="779" t="s">
        <v>102</v>
      </c>
      <c r="H3" s="776" t="s">
        <v>13</v>
      </c>
      <c r="I3" s="771" t="s">
        <v>103</v>
      </c>
      <c r="J3" s="776" t="s">
        <v>13</v>
      </c>
      <c r="K3" s="777" t="s">
        <v>25</v>
      </c>
      <c r="L3" s="777"/>
      <c r="M3" s="777"/>
      <c r="N3" s="777"/>
      <c r="O3" s="777"/>
      <c r="P3" s="777"/>
      <c r="Q3" s="777"/>
      <c r="R3" s="777"/>
      <c r="S3" s="777"/>
      <c r="T3" s="777"/>
      <c r="U3" s="777"/>
      <c r="V3" s="777"/>
      <c r="W3" s="777"/>
      <c r="X3" s="777"/>
      <c r="Y3" s="777"/>
      <c r="Z3" s="777"/>
      <c r="AA3" s="777"/>
      <c r="AB3" s="777"/>
      <c r="AC3" s="777"/>
      <c r="AD3" s="777"/>
      <c r="AE3" s="777"/>
      <c r="AF3" s="777"/>
      <c r="AG3" s="777"/>
      <c r="AH3" s="777"/>
      <c r="AI3" s="777"/>
      <c r="AJ3" s="777"/>
      <c r="AK3" s="777"/>
      <c r="AL3" s="777"/>
      <c r="AM3" s="777"/>
      <c r="AN3" s="777"/>
      <c r="AO3" s="777"/>
      <c r="AP3" s="777"/>
      <c r="AQ3" s="777"/>
      <c r="AR3" s="777"/>
      <c r="AS3" s="777"/>
      <c r="AT3" s="777"/>
      <c r="AU3" s="777"/>
      <c r="AV3" s="777"/>
      <c r="AW3" s="777"/>
      <c r="AX3" s="777"/>
      <c r="AY3" s="777"/>
      <c r="AZ3" s="777"/>
      <c r="BA3" s="777"/>
      <c r="BB3" s="777"/>
      <c r="BC3" s="777"/>
      <c r="BD3" s="777"/>
      <c r="BE3" s="777"/>
      <c r="BF3" s="777"/>
      <c r="BG3" s="777"/>
      <c r="BH3" s="777"/>
      <c r="BI3" s="777"/>
      <c r="BJ3" s="777"/>
    </row>
    <row r="4" spans="1:62" s="278" customFormat="1" ht="90.75" customHeight="1">
      <c r="A4" s="725"/>
      <c r="B4" s="771"/>
      <c r="C4" s="771"/>
      <c r="D4" s="771"/>
      <c r="E4" s="775"/>
      <c r="F4" s="776"/>
      <c r="G4" s="779"/>
      <c r="H4" s="776"/>
      <c r="I4" s="771"/>
      <c r="J4" s="776"/>
      <c r="K4" s="771" t="s">
        <v>989</v>
      </c>
      <c r="L4" s="771" t="s">
        <v>13</v>
      </c>
      <c r="M4" s="771" t="s">
        <v>990</v>
      </c>
      <c r="N4" s="771" t="s">
        <v>13</v>
      </c>
      <c r="O4" s="772" t="s">
        <v>104</v>
      </c>
      <c r="P4" s="771" t="s">
        <v>991</v>
      </c>
      <c r="Q4" s="771" t="s">
        <v>13</v>
      </c>
      <c r="R4" s="771" t="s">
        <v>105</v>
      </c>
      <c r="S4" s="771" t="s">
        <v>13</v>
      </c>
      <c r="T4" s="772" t="s">
        <v>215</v>
      </c>
      <c r="U4" s="771" t="s">
        <v>107</v>
      </c>
      <c r="V4" s="771" t="s">
        <v>13</v>
      </c>
      <c r="W4" s="771" t="s">
        <v>108</v>
      </c>
      <c r="X4" s="771" t="s">
        <v>13</v>
      </c>
      <c r="Y4" s="772" t="s">
        <v>217</v>
      </c>
      <c r="Z4" s="771" t="s">
        <v>109</v>
      </c>
      <c r="AA4" s="771" t="s">
        <v>13</v>
      </c>
      <c r="AB4" s="771" t="s">
        <v>110</v>
      </c>
      <c r="AC4" s="771" t="s">
        <v>13</v>
      </c>
      <c r="AD4" s="772" t="s">
        <v>214</v>
      </c>
      <c r="AE4" s="771" t="s">
        <v>111</v>
      </c>
      <c r="AF4" s="771" t="s">
        <v>13</v>
      </c>
      <c r="AG4" s="771" t="s">
        <v>112</v>
      </c>
      <c r="AH4" s="771" t="s">
        <v>13</v>
      </c>
      <c r="AI4" s="772" t="s">
        <v>213</v>
      </c>
      <c r="AJ4" s="771" t="s">
        <v>113</v>
      </c>
      <c r="AK4" s="771" t="s">
        <v>13</v>
      </c>
      <c r="AL4" s="771" t="s">
        <v>114</v>
      </c>
      <c r="AM4" s="773" t="s">
        <v>13</v>
      </c>
      <c r="AN4" s="774" t="s">
        <v>106</v>
      </c>
      <c r="AO4" s="773" t="s">
        <v>115</v>
      </c>
      <c r="AP4" s="773" t="s">
        <v>13</v>
      </c>
      <c r="AQ4" s="771" t="s">
        <v>116</v>
      </c>
      <c r="AR4" s="771" t="s">
        <v>13</v>
      </c>
      <c r="AS4" s="772" t="s">
        <v>212</v>
      </c>
      <c r="AT4" s="771" t="s">
        <v>117</v>
      </c>
      <c r="AU4" s="771" t="s">
        <v>13</v>
      </c>
      <c r="AV4" s="771" t="s">
        <v>118</v>
      </c>
      <c r="AW4" s="771" t="s">
        <v>13</v>
      </c>
      <c r="AX4" s="772" t="s">
        <v>211</v>
      </c>
      <c r="AY4" s="771" t="s">
        <v>119</v>
      </c>
      <c r="AZ4" s="771" t="s">
        <v>13</v>
      </c>
      <c r="BA4" s="771" t="s">
        <v>120</v>
      </c>
      <c r="BB4" s="771" t="s">
        <v>13</v>
      </c>
      <c r="BC4" s="772" t="s">
        <v>210</v>
      </c>
      <c r="BD4" s="771" t="s">
        <v>121</v>
      </c>
      <c r="BE4" s="771" t="s">
        <v>13</v>
      </c>
      <c r="BF4" s="771" t="s">
        <v>122</v>
      </c>
      <c r="BG4" s="771" t="s">
        <v>13</v>
      </c>
      <c r="BH4" s="772" t="s">
        <v>209</v>
      </c>
      <c r="BI4" s="771" t="s">
        <v>123</v>
      </c>
      <c r="BJ4" s="771" t="s">
        <v>13</v>
      </c>
    </row>
    <row r="5" spans="1:62" s="278" customFormat="1" ht="6" customHeight="1" hidden="1" thickBot="1">
      <c r="A5" s="725"/>
      <c r="B5" s="771"/>
      <c r="C5" s="771"/>
      <c r="D5" s="771"/>
      <c r="E5" s="775"/>
      <c r="F5" s="776"/>
      <c r="G5" s="779"/>
      <c r="H5" s="776"/>
      <c r="I5" s="771"/>
      <c r="J5" s="776"/>
      <c r="K5" s="771"/>
      <c r="L5" s="771"/>
      <c r="M5" s="771"/>
      <c r="N5" s="771"/>
      <c r="O5" s="772"/>
      <c r="P5" s="771"/>
      <c r="Q5" s="771"/>
      <c r="R5" s="771"/>
      <c r="S5" s="771"/>
      <c r="T5" s="772"/>
      <c r="U5" s="771"/>
      <c r="V5" s="771"/>
      <c r="W5" s="771"/>
      <c r="X5" s="771"/>
      <c r="Y5" s="772"/>
      <c r="Z5" s="771"/>
      <c r="AA5" s="771"/>
      <c r="AB5" s="771"/>
      <c r="AC5" s="771"/>
      <c r="AD5" s="772"/>
      <c r="AE5" s="771"/>
      <c r="AF5" s="771"/>
      <c r="AG5" s="771"/>
      <c r="AH5" s="771"/>
      <c r="AI5" s="772"/>
      <c r="AJ5" s="771"/>
      <c r="AK5" s="771"/>
      <c r="AL5" s="771"/>
      <c r="AM5" s="773"/>
      <c r="AN5" s="774"/>
      <c r="AO5" s="773"/>
      <c r="AP5" s="773"/>
      <c r="AQ5" s="771"/>
      <c r="AR5" s="771"/>
      <c r="AS5" s="772"/>
      <c r="AT5" s="771"/>
      <c r="AU5" s="771"/>
      <c r="AV5" s="771"/>
      <c r="AW5" s="771"/>
      <c r="AX5" s="772"/>
      <c r="AY5" s="771"/>
      <c r="AZ5" s="771"/>
      <c r="BA5" s="771"/>
      <c r="BB5" s="771"/>
      <c r="BC5" s="772"/>
      <c r="BD5" s="771"/>
      <c r="BE5" s="771"/>
      <c r="BF5" s="771"/>
      <c r="BG5" s="771"/>
      <c r="BH5" s="772"/>
      <c r="BI5" s="771"/>
      <c r="BJ5" s="771"/>
    </row>
    <row r="6" spans="1:62" s="278" customFormat="1" ht="189" customHeight="1">
      <c r="A6" s="725"/>
      <c r="B6" s="771"/>
      <c r="C6" s="771"/>
      <c r="D6" s="771"/>
      <c r="E6" s="775"/>
      <c r="F6" s="776"/>
      <c r="G6" s="779"/>
      <c r="H6" s="776"/>
      <c r="I6" s="771"/>
      <c r="J6" s="776"/>
      <c r="K6" s="771"/>
      <c r="L6" s="771"/>
      <c r="M6" s="771"/>
      <c r="N6" s="771"/>
      <c r="O6" s="772"/>
      <c r="P6" s="771"/>
      <c r="Q6" s="771"/>
      <c r="R6" s="771"/>
      <c r="S6" s="771"/>
      <c r="T6" s="772"/>
      <c r="U6" s="771"/>
      <c r="V6" s="771"/>
      <c r="W6" s="771"/>
      <c r="X6" s="771"/>
      <c r="Y6" s="772"/>
      <c r="Z6" s="771"/>
      <c r="AA6" s="771"/>
      <c r="AB6" s="771"/>
      <c r="AC6" s="771"/>
      <c r="AD6" s="772"/>
      <c r="AE6" s="771"/>
      <c r="AF6" s="771"/>
      <c r="AG6" s="771"/>
      <c r="AH6" s="771"/>
      <c r="AI6" s="772"/>
      <c r="AJ6" s="771"/>
      <c r="AK6" s="771"/>
      <c r="AL6" s="771"/>
      <c r="AM6" s="773"/>
      <c r="AN6" s="774"/>
      <c r="AO6" s="773"/>
      <c r="AP6" s="773"/>
      <c r="AQ6" s="771"/>
      <c r="AR6" s="771"/>
      <c r="AS6" s="772"/>
      <c r="AT6" s="771"/>
      <c r="AU6" s="771"/>
      <c r="AV6" s="771"/>
      <c r="AW6" s="771"/>
      <c r="AX6" s="772"/>
      <c r="AY6" s="771"/>
      <c r="AZ6" s="771"/>
      <c r="BA6" s="771"/>
      <c r="BB6" s="771"/>
      <c r="BC6" s="772"/>
      <c r="BD6" s="771"/>
      <c r="BE6" s="771"/>
      <c r="BF6" s="771"/>
      <c r="BG6" s="771"/>
      <c r="BH6" s="772"/>
      <c r="BI6" s="771"/>
      <c r="BJ6" s="771"/>
    </row>
    <row r="7" spans="1:62" s="278" customFormat="1" ht="16.5" customHeight="1">
      <c r="A7" s="89">
        <v>1</v>
      </c>
      <c r="B7" s="89">
        <v>2</v>
      </c>
      <c r="C7" s="89">
        <v>3</v>
      </c>
      <c r="D7" s="89">
        <v>4</v>
      </c>
      <c r="E7" s="10">
        <v>5</v>
      </c>
      <c r="F7" s="10">
        <v>6</v>
      </c>
      <c r="G7" s="2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317">
        <v>15</v>
      </c>
      <c r="P7" s="10">
        <v>16</v>
      </c>
      <c r="Q7" s="10">
        <v>17</v>
      </c>
      <c r="R7" s="10">
        <v>18</v>
      </c>
      <c r="S7" s="10">
        <v>19</v>
      </c>
      <c r="T7" s="317">
        <v>20</v>
      </c>
      <c r="U7" s="317">
        <v>21</v>
      </c>
      <c r="V7" s="317">
        <v>22</v>
      </c>
      <c r="W7" s="317">
        <v>23</v>
      </c>
      <c r="X7" s="317">
        <v>24</v>
      </c>
      <c r="Y7" s="317">
        <v>25</v>
      </c>
      <c r="Z7" s="317">
        <v>26</v>
      </c>
      <c r="AA7" s="317">
        <v>27</v>
      </c>
      <c r="AB7" s="317">
        <v>28</v>
      </c>
      <c r="AC7" s="317">
        <v>29</v>
      </c>
      <c r="AD7" s="317">
        <v>30</v>
      </c>
      <c r="AE7" s="317">
        <v>31</v>
      </c>
      <c r="AF7" s="317">
        <v>32</v>
      </c>
      <c r="AG7" s="317">
        <v>33</v>
      </c>
      <c r="AH7" s="317">
        <v>34</v>
      </c>
      <c r="AI7" s="317">
        <v>35</v>
      </c>
      <c r="AJ7" s="317">
        <v>36</v>
      </c>
      <c r="AK7" s="317">
        <v>37</v>
      </c>
      <c r="AL7" s="317">
        <v>38</v>
      </c>
      <c r="AM7" s="317">
        <v>39</v>
      </c>
      <c r="AN7" s="317">
        <v>40</v>
      </c>
      <c r="AO7" s="317">
        <v>41</v>
      </c>
      <c r="AP7" s="317">
        <v>42</v>
      </c>
      <c r="AQ7" s="317">
        <v>43</v>
      </c>
      <c r="AR7" s="317">
        <v>44</v>
      </c>
      <c r="AS7" s="317">
        <v>45</v>
      </c>
      <c r="AT7" s="317">
        <v>46</v>
      </c>
      <c r="AU7" s="317">
        <v>47</v>
      </c>
      <c r="AV7" s="317">
        <v>48</v>
      </c>
      <c r="AW7" s="317">
        <v>49</v>
      </c>
      <c r="AX7" s="317">
        <v>50</v>
      </c>
      <c r="AY7" s="317">
        <v>51</v>
      </c>
      <c r="AZ7" s="317">
        <v>52</v>
      </c>
      <c r="BA7" s="317">
        <v>53</v>
      </c>
      <c r="BB7" s="317">
        <v>54</v>
      </c>
      <c r="BC7" s="317">
        <v>55</v>
      </c>
      <c r="BD7" s="317">
        <v>56</v>
      </c>
      <c r="BE7" s="317">
        <v>57</v>
      </c>
      <c r="BF7" s="317">
        <v>58</v>
      </c>
      <c r="BG7" s="317">
        <v>59</v>
      </c>
      <c r="BH7" s="317">
        <v>60</v>
      </c>
      <c r="BI7" s="317">
        <v>61</v>
      </c>
      <c r="BJ7" s="317">
        <v>62</v>
      </c>
    </row>
    <row r="8" spans="1:62" s="278" customFormat="1" ht="25.5">
      <c r="A8" s="48">
        <v>1</v>
      </c>
      <c r="B8" s="722" t="s">
        <v>954</v>
      </c>
      <c r="C8" s="768">
        <v>11</v>
      </c>
      <c r="D8" s="48" t="s">
        <v>224</v>
      </c>
      <c r="E8" s="53">
        <v>0</v>
      </c>
      <c r="F8" s="234">
        <v>0</v>
      </c>
      <c r="G8" s="65">
        <v>3</v>
      </c>
      <c r="H8" s="111">
        <v>22</v>
      </c>
      <c r="I8" s="111">
        <v>3</v>
      </c>
      <c r="J8" s="65">
        <v>22</v>
      </c>
      <c r="K8" s="234">
        <v>0</v>
      </c>
      <c r="L8" s="358">
        <v>0</v>
      </c>
      <c r="M8" s="358">
        <v>0</v>
      </c>
      <c r="N8" s="358">
        <v>0</v>
      </c>
      <c r="O8" s="358">
        <v>0</v>
      </c>
      <c r="P8" s="358">
        <v>0</v>
      </c>
      <c r="Q8" s="358">
        <v>0</v>
      </c>
      <c r="R8" s="358">
        <v>0</v>
      </c>
      <c r="S8" s="358">
        <v>0</v>
      </c>
      <c r="T8" s="358">
        <v>0</v>
      </c>
      <c r="U8" s="358">
        <v>0</v>
      </c>
      <c r="V8" s="358">
        <v>0</v>
      </c>
      <c r="W8" s="179">
        <v>1</v>
      </c>
      <c r="X8" s="179">
        <v>6</v>
      </c>
      <c r="Y8" s="179">
        <v>6</v>
      </c>
      <c r="Z8" s="358">
        <v>0</v>
      </c>
      <c r="AA8" s="358">
        <v>0</v>
      </c>
      <c r="AB8" s="179">
        <v>1</v>
      </c>
      <c r="AC8" s="65">
        <v>6</v>
      </c>
      <c r="AD8" s="65">
        <v>6</v>
      </c>
      <c r="AE8" s="234">
        <v>0</v>
      </c>
      <c r="AF8" s="234">
        <v>0</v>
      </c>
      <c r="AG8" s="234">
        <v>0</v>
      </c>
      <c r="AH8" s="234">
        <v>0</v>
      </c>
      <c r="AI8" s="234">
        <v>0</v>
      </c>
      <c r="AJ8" s="234">
        <v>0</v>
      </c>
      <c r="AK8" s="234">
        <v>0</v>
      </c>
      <c r="AL8" s="65">
        <v>1</v>
      </c>
      <c r="AM8" s="393"/>
      <c r="AN8" s="65"/>
      <c r="AO8" s="65"/>
      <c r="AP8" s="65"/>
      <c r="AQ8" s="65">
        <v>10</v>
      </c>
      <c r="AR8" s="65">
        <v>10</v>
      </c>
      <c r="AS8" s="358">
        <v>0</v>
      </c>
      <c r="AT8" s="358">
        <v>0</v>
      </c>
      <c r="AU8" s="358">
        <v>0</v>
      </c>
      <c r="AV8" s="358">
        <v>0</v>
      </c>
      <c r="AW8" s="234">
        <v>0</v>
      </c>
      <c r="AX8" s="234">
        <v>0</v>
      </c>
      <c r="AY8" s="234">
        <v>0</v>
      </c>
      <c r="AZ8" s="234">
        <v>0</v>
      </c>
      <c r="BA8" s="234">
        <v>0</v>
      </c>
      <c r="BB8" s="234">
        <v>0</v>
      </c>
      <c r="BC8" s="358">
        <v>0</v>
      </c>
      <c r="BD8" s="358">
        <v>0</v>
      </c>
      <c r="BE8" s="358">
        <v>0</v>
      </c>
      <c r="BF8" s="358">
        <v>0</v>
      </c>
      <c r="BG8" s="234">
        <v>0</v>
      </c>
      <c r="BH8" s="234">
        <v>0</v>
      </c>
      <c r="BI8" s="234">
        <v>0</v>
      </c>
      <c r="BJ8" s="234">
        <v>0</v>
      </c>
    </row>
    <row r="9" spans="1:62" s="278" customFormat="1" ht="32.25" customHeight="1">
      <c r="A9" s="48">
        <v>2</v>
      </c>
      <c r="B9" s="723"/>
      <c r="C9" s="769"/>
      <c r="D9" s="218" t="s">
        <v>278</v>
      </c>
      <c r="E9" s="34">
        <v>1</v>
      </c>
      <c r="F9" s="395">
        <v>12</v>
      </c>
      <c r="G9" s="395">
        <v>2</v>
      </c>
      <c r="H9" s="394">
        <v>11</v>
      </c>
      <c r="I9" s="394">
        <v>3</v>
      </c>
      <c r="J9" s="394">
        <v>23</v>
      </c>
      <c r="K9" s="232">
        <v>0</v>
      </c>
      <c r="L9" s="232">
        <v>0</v>
      </c>
      <c r="M9" s="232">
        <v>0</v>
      </c>
      <c r="N9" s="232">
        <v>0</v>
      </c>
      <c r="O9" s="232">
        <v>0</v>
      </c>
      <c r="P9" s="232">
        <v>0</v>
      </c>
      <c r="Q9" s="232">
        <v>0</v>
      </c>
      <c r="R9" s="232">
        <v>0</v>
      </c>
      <c r="S9" s="232">
        <v>0</v>
      </c>
      <c r="T9" s="232">
        <v>0</v>
      </c>
      <c r="U9" s="232">
        <v>0</v>
      </c>
      <c r="V9" s="232">
        <v>0</v>
      </c>
      <c r="W9" s="232">
        <v>0</v>
      </c>
      <c r="X9" s="232">
        <v>0</v>
      </c>
      <c r="Y9" s="232">
        <v>0</v>
      </c>
      <c r="Z9" s="232">
        <v>0</v>
      </c>
      <c r="AA9" s="232">
        <v>0</v>
      </c>
      <c r="AB9" s="232">
        <v>0</v>
      </c>
      <c r="AC9" s="232">
        <v>0</v>
      </c>
      <c r="AD9" s="232">
        <v>0</v>
      </c>
      <c r="AE9" s="394">
        <v>1</v>
      </c>
      <c r="AF9" s="394">
        <v>3</v>
      </c>
      <c r="AG9" s="394">
        <v>3</v>
      </c>
      <c r="AH9" s="232">
        <v>0</v>
      </c>
      <c r="AI9" s="232">
        <v>0</v>
      </c>
      <c r="AJ9" s="232">
        <v>0</v>
      </c>
      <c r="AK9" s="232">
        <v>0</v>
      </c>
      <c r="AL9" s="394">
        <v>2</v>
      </c>
      <c r="AM9" s="394"/>
      <c r="AN9" s="394"/>
      <c r="AO9" s="394"/>
      <c r="AP9" s="394"/>
      <c r="AQ9" s="394">
        <v>20</v>
      </c>
      <c r="AR9" s="394">
        <v>20</v>
      </c>
      <c r="AS9" s="232">
        <v>0</v>
      </c>
      <c r="AT9" s="232">
        <v>0</v>
      </c>
      <c r="AU9" s="232">
        <v>0</v>
      </c>
      <c r="AV9" s="232">
        <v>0</v>
      </c>
      <c r="AW9" s="232">
        <v>0</v>
      </c>
      <c r="AX9" s="232">
        <v>0</v>
      </c>
      <c r="AY9" s="232">
        <v>0</v>
      </c>
      <c r="AZ9" s="232">
        <v>0</v>
      </c>
      <c r="BA9" s="232">
        <v>0</v>
      </c>
      <c r="BB9" s="232">
        <v>0</v>
      </c>
      <c r="BC9" s="232">
        <v>0</v>
      </c>
      <c r="BD9" s="232">
        <v>0</v>
      </c>
      <c r="BE9" s="232">
        <v>0</v>
      </c>
      <c r="BF9" s="232">
        <v>0</v>
      </c>
      <c r="BG9" s="232">
        <v>0</v>
      </c>
      <c r="BH9" s="232">
        <v>0</v>
      </c>
      <c r="BI9" s="232">
        <v>0</v>
      </c>
      <c r="BJ9" s="232">
        <v>0</v>
      </c>
    </row>
    <row r="10" spans="1:62" s="253" customFormat="1" ht="24.75" customHeight="1">
      <c r="A10" s="48">
        <v>3</v>
      </c>
      <c r="B10" s="723"/>
      <c r="C10" s="769"/>
      <c r="D10" s="48" t="s">
        <v>282</v>
      </c>
      <c r="E10" s="70">
        <v>0</v>
      </c>
      <c r="F10" s="70">
        <v>0</v>
      </c>
      <c r="G10" s="394">
        <v>1</v>
      </c>
      <c r="H10" s="394">
        <v>5</v>
      </c>
      <c r="I10" s="394">
        <v>1</v>
      </c>
      <c r="J10" s="394">
        <v>5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394">
        <v>1</v>
      </c>
      <c r="S10" s="394">
        <v>5</v>
      </c>
      <c r="T10" s="394">
        <v>5</v>
      </c>
      <c r="U10" s="70">
        <v>0</v>
      </c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70">
        <v>0</v>
      </c>
      <c r="AE10" s="70">
        <v>0</v>
      </c>
      <c r="AF10" s="70">
        <v>0</v>
      </c>
      <c r="AG10" s="70">
        <v>0</v>
      </c>
      <c r="AH10" s="70">
        <v>0</v>
      </c>
      <c r="AI10" s="70">
        <v>0</v>
      </c>
      <c r="AJ10" s="70">
        <v>0</v>
      </c>
      <c r="AK10" s="70">
        <v>0</v>
      </c>
      <c r="AL10" s="70">
        <v>0</v>
      </c>
      <c r="AM10" s="70">
        <v>0</v>
      </c>
      <c r="AN10" s="70">
        <v>0</v>
      </c>
      <c r="AO10" s="70">
        <v>0</v>
      </c>
      <c r="AP10" s="70">
        <v>0</v>
      </c>
      <c r="AQ10" s="70">
        <v>0</v>
      </c>
      <c r="AR10" s="70">
        <v>0</v>
      </c>
      <c r="AS10" s="70">
        <v>0</v>
      </c>
      <c r="AT10" s="70">
        <v>0</v>
      </c>
      <c r="AU10" s="70">
        <v>0</v>
      </c>
      <c r="AV10" s="70">
        <v>0</v>
      </c>
      <c r="AW10" s="70">
        <v>0</v>
      </c>
      <c r="AX10" s="70">
        <v>0</v>
      </c>
      <c r="AY10" s="70">
        <v>0</v>
      </c>
      <c r="AZ10" s="70">
        <v>0</v>
      </c>
      <c r="BA10" s="70">
        <v>0</v>
      </c>
      <c r="BB10" s="70">
        <v>0</v>
      </c>
      <c r="BC10" s="70">
        <v>0</v>
      </c>
      <c r="BD10" s="70">
        <v>0</v>
      </c>
      <c r="BE10" s="70">
        <v>0</v>
      </c>
      <c r="BF10" s="70">
        <v>0</v>
      </c>
      <c r="BG10" s="70">
        <v>0</v>
      </c>
      <c r="BH10" s="70">
        <v>0</v>
      </c>
      <c r="BI10" s="70">
        <v>0</v>
      </c>
      <c r="BJ10" s="70">
        <v>0</v>
      </c>
    </row>
    <row r="11" spans="1:62" s="278" customFormat="1" ht="27.75" customHeight="1">
      <c r="A11" s="48">
        <v>4</v>
      </c>
      <c r="B11" s="723"/>
      <c r="C11" s="769"/>
      <c r="D11" s="48" t="s">
        <v>943</v>
      </c>
      <c r="E11" s="372">
        <v>0</v>
      </c>
      <c r="F11" s="396">
        <v>0</v>
      </c>
      <c r="G11" s="343">
        <v>1</v>
      </c>
      <c r="H11" s="343">
        <v>3</v>
      </c>
      <c r="I11" s="343">
        <v>1</v>
      </c>
      <c r="J11" s="343">
        <v>3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394">
        <v>1</v>
      </c>
      <c r="AM11" s="394"/>
      <c r="AN11" s="394"/>
      <c r="AO11" s="394"/>
      <c r="AP11" s="394"/>
      <c r="AQ11" s="394">
        <v>3</v>
      </c>
      <c r="AR11" s="394">
        <v>3</v>
      </c>
      <c r="AS11" s="51">
        <v>0</v>
      </c>
      <c r="AT11" s="51">
        <v>0</v>
      </c>
      <c r="AU11" s="51">
        <v>0</v>
      </c>
      <c r="AV11" s="51">
        <v>0</v>
      </c>
      <c r="AW11" s="51">
        <v>0</v>
      </c>
      <c r="AX11" s="51">
        <v>0</v>
      </c>
      <c r="AY11" s="51">
        <v>0</v>
      </c>
      <c r="AZ11" s="51"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v>0</v>
      </c>
      <c r="BI11" s="51">
        <v>0</v>
      </c>
      <c r="BJ11" s="51">
        <v>0</v>
      </c>
    </row>
    <row r="12" spans="1:62" s="278" customFormat="1" ht="25.5">
      <c r="A12" s="48">
        <v>5</v>
      </c>
      <c r="B12" s="723"/>
      <c r="C12" s="769"/>
      <c r="D12" s="48" t="s">
        <v>280</v>
      </c>
      <c r="E12" s="53">
        <v>0</v>
      </c>
      <c r="F12" s="392">
        <v>0</v>
      </c>
      <c r="G12" s="391">
        <v>1</v>
      </c>
      <c r="H12" s="65">
        <v>5</v>
      </c>
      <c r="I12" s="65">
        <v>1</v>
      </c>
      <c r="J12" s="391">
        <v>5</v>
      </c>
      <c r="K12" s="392">
        <v>0</v>
      </c>
      <c r="L12" s="392">
        <v>0</v>
      </c>
      <c r="M12" s="392">
        <v>0</v>
      </c>
      <c r="N12" s="392">
        <v>0</v>
      </c>
      <c r="O12" s="392">
        <v>0</v>
      </c>
      <c r="P12" s="392">
        <v>0</v>
      </c>
      <c r="Q12" s="392">
        <v>0</v>
      </c>
      <c r="R12" s="392">
        <v>0</v>
      </c>
      <c r="S12" s="392">
        <v>0</v>
      </c>
      <c r="T12" s="392">
        <v>0</v>
      </c>
      <c r="U12" s="392">
        <v>0</v>
      </c>
      <c r="V12" s="392">
        <v>0</v>
      </c>
      <c r="W12" s="392">
        <v>0</v>
      </c>
      <c r="X12" s="392">
        <v>0</v>
      </c>
      <c r="Y12" s="392">
        <v>0</v>
      </c>
      <c r="Z12" s="392">
        <v>0</v>
      </c>
      <c r="AA12" s="392">
        <v>0</v>
      </c>
      <c r="AB12" s="392">
        <v>0</v>
      </c>
      <c r="AC12" s="392">
        <v>0</v>
      </c>
      <c r="AD12" s="392">
        <v>0</v>
      </c>
      <c r="AE12" s="392">
        <v>0</v>
      </c>
      <c r="AF12" s="392">
        <v>0</v>
      </c>
      <c r="AG12" s="392">
        <v>0</v>
      </c>
      <c r="AH12" s="392">
        <v>0</v>
      </c>
      <c r="AI12" s="392">
        <v>0</v>
      </c>
      <c r="AJ12" s="392">
        <v>0</v>
      </c>
      <c r="AK12" s="392">
        <v>0</v>
      </c>
      <c r="AL12" s="391">
        <v>1</v>
      </c>
      <c r="AM12" s="391"/>
      <c r="AN12" s="391"/>
      <c r="AO12" s="391"/>
      <c r="AP12" s="391"/>
      <c r="AQ12" s="391">
        <v>5</v>
      </c>
      <c r="AR12" s="391">
        <v>5</v>
      </c>
      <c r="AS12" s="392">
        <v>0</v>
      </c>
      <c r="AT12" s="392">
        <v>0</v>
      </c>
      <c r="AU12" s="392">
        <v>0</v>
      </c>
      <c r="AV12" s="392">
        <v>0</v>
      </c>
      <c r="AW12" s="392">
        <v>0</v>
      </c>
      <c r="AX12" s="392">
        <v>0</v>
      </c>
      <c r="AY12" s="392">
        <v>0</v>
      </c>
      <c r="AZ12" s="392">
        <v>0</v>
      </c>
      <c r="BA12" s="392">
        <v>0</v>
      </c>
      <c r="BB12" s="392">
        <v>0</v>
      </c>
      <c r="BC12" s="392">
        <v>0</v>
      </c>
      <c r="BD12" s="392">
        <v>0</v>
      </c>
      <c r="BE12" s="392">
        <v>0</v>
      </c>
      <c r="BF12" s="392">
        <v>0</v>
      </c>
      <c r="BG12" s="392">
        <v>0</v>
      </c>
      <c r="BH12" s="392">
        <v>0</v>
      </c>
      <c r="BI12" s="392">
        <v>0</v>
      </c>
      <c r="BJ12" s="392">
        <v>0</v>
      </c>
    </row>
    <row r="13" spans="1:62" s="278" customFormat="1" ht="28.5" customHeight="1">
      <c r="A13" s="24"/>
      <c r="B13" s="292" t="s">
        <v>992</v>
      </c>
      <c r="C13" s="58">
        <v>11</v>
      </c>
      <c r="D13" s="42">
        <v>5</v>
      </c>
      <c r="E13" s="42">
        <f>SUM(E8:E12)</f>
        <v>1</v>
      </c>
      <c r="F13" s="42">
        <f aca="true" t="shared" si="0" ref="F13:BJ13">SUM(F8:F12)</f>
        <v>12</v>
      </c>
      <c r="G13" s="42">
        <f t="shared" si="0"/>
        <v>8</v>
      </c>
      <c r="H13" s="42">
        <f t="shared" si="0"/>
        <v>46</v>
      </c>
      <c r="I13" s="42">
        <f t="shared" si="0"/>
        <v>9</v>
      </c>
      <c r="J13" s="42">
        <f t="shared" si="0"/>
        <v>58</v>
      </c>
      <c r="K13" s="42">
        <f t="shared" si="0"/>
        <v>0</v>
      </c>
      <c r="L13" s="42">
        <f t="shared" si="0"/>
        <v>0</v>
      </c>
      <c r="M13" s="42">
        <f t="shared" si="0"/>
        <v>0</v>
      </c>
      <c r="N13" s="42">
        <f t="shared" si="0"/>
        <v>0</v>
      </c>
      <c r="O13" s="42">
        <f t="shared" si="0"/>
        <v>0</v>
      </c>
      <c r="P13" s="42">
        <f t="shared" si="0"/>
        <v>0</v>
      </c>
      <c r="Q13" s="42">
        <f t="shared" si="0"/>
        <v>0</v>
      </c>
      <c r="R13" s="42">
        <f t="shared" si="0"/>
        <v>1</v>
      </c>
      <c r="S13" s="42">
        <f t="shared" si="0"/>
        <v>5</v>
      </c>
      <c r="T13" s="42">
        <f t="shared" si="0"/>
        <v>5</v>
      </c>
      <c r="U13" s="42">
        <f t="shared" si="0"/>
        <v>0</v>
      </c>
      <c r="V13" s="42">
        <f t="shared" si="0"/>
        <v>0</v>
      </c>
      <c r="W13" s="42">
        <f t="shared" si="0"/>
        <v>1</v>
      </c>
      <c r="X13" s="42">
        <f t="shared" si="0"/>
        <v>6</v>
      </c>
      <c r="Y13" s="42">
        <f t="shared" si="0"/>
        <v>6</v>
      </c>
      <c r="Z13" s="42">
        <f t="shared" si="0"/>
        <v>0</v>
      </c>
      <c r="AA13" s="42">
        <f t="shared" si="0"/>
        <v>0</v>
      </c>
      <c r="AB13" s="42">
        <f t="shared" si="0"/>
        <v>1</v>
      </c>
      <c r="AC13" s="42">
        <f t="shared" si="0"/>
        <v>6</v>
      </c>
      <c r="AD13" s="42">
        <f t="shared" si="0"/>
        <v>6</v>
      </c>
      <c r="AE13" s="42">
        <f t="shared" si="0"/>
        <v>1</v>
      </c>
      <c r="AF13" s="42">
        <f t="shared" si="0"/>
        <v>3</v>
      </c>
      <c r="AG13" s="42">
        <f t="shared" si="0"/>
        <v>3</v>
      </c>
      <c r="AH13" s="42">
        <f t="shared" si="0"/>
        <v>0</v>
      </c>
      <c r="AI13" s="42">
        <f t="shared" si="0"/>
        <v>0</v>
      </c>
      <c r="AJ13" s="42">
        <f t="shared" si="0"/>
        <v>0</v>
      </c>
      <c r="AK13" s="42">
        <f t="shared" si="0"/>
        <v>0</v>
      </c>
      <c r="AL13" s="42">
        <f t="shared" si="0"/>
        <v>5</v>
      </c>
      <c r="AM13" s="42">
        <f t="shared" si="0"/>
        <v>0</v>
      </c>
      <c r="AN13" s="42">
        <f t="shared" si="0"/>
        <v>0</v>
      </c>
      <c r="AO13" s="42">
        <f t="shared" si="0"/>
        <v>0</v>
      </c>
      <c r="AP13" s="42">
        <f t="shared" si="0"/>
        <v>0</v>
      </c>
      <c r="AQ13" s="42">
        <f t="shared" si="0"/>
        <v>38</v>
      </c>
      <c r="AR13" s="42">
        <f t="shared" si="0"/>
        <v>38</v>
      </c>
      <c r="AS13" s="42">
        <f t="shared" si="0"/>
        <v>0</v>
      </c>
      <c r="AT13" s="42">
        <f t="shared" si="0"/>
        <v>0</v>
      </c>
      <c r="AU13" s="42">
        <f t="shared" si="0"/>
        <v>0</v>
      </c>
      <c r="AV13" s="42">
        <f t="shared" si="0"/>
        <v>0</v>
      </c>
      <c r="AW13" s="42">
        <f t="shared" si="0"/>
        <v>0</v>
      </c>
      <c r="AX13" s="42">
        <f t="shared" si="0"/>
        <v>0</v>
      </c>
      <c r="AY13" s="42">
        <f t="shared" si="0"/>
        <v>0</v>
      </c>
      <c r="AZ13" s="42">
        <f t="shared" si="0"/>
        <v>0</v>
      </c>
      <c r="BA13" s="42">
        <f t="shared" si="0"/>
        <v>0</v>
      </c>
      <c r="BB13" s="42">
        <f t="shared" si="0"/>
        <v>0</v>
      </c>
      <c r="BC13" s="42">
        <f t="shared" si="0"/>
        <v>0</v>
      </c>
      <c r="BD13" s="42">
        <f t="shared" si="0"/>
        <v>0</v>
      </c>
      <c r="BE13" s="42">
        <f t="shared" si="0"/>
        <v>0</v>
      </c>
      <c r="BF13" s="42">
        <f t="shared" si="0"/>
        <v>0</v>
      </c>
      <c r="BG13" s="42">
        <f t="shared" si="0"/>
        <v>0</v>
      </c>
      <c r="BH13" s="42">
        <f t="shared" si="0"/>
        <v>0</v>
      </c>
      <c r="BI13" s="42">
        <f t="shared" si="0"/>
        <v>0</v>
      </c>
      <c r="BJ13" s="42">
        <f t="shared" si="0"/>
        <v>0</v>
      </c>
    </row>
    <row r="14" spans="1:62" s="278" customFormat="1" ht="28.5" customHeight="1">
      <c r="A14" s="235"/>
      <c r="B14" s="82"/>
      <c r="C14" s="82"/>
      <c r="D14" s="176"/>
      <c r="E14" s="176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</row>
    <row r="15" spans="1:62" s="278" customFormat="1" ht="19.5" customHeight="1">
      <c r="A15" s="235"/>
      <c r="B15" s="82"/>
      <c r="C15" s="728" t="s">
        <v>1072</v>
      </c>
      <c r="D15" s="728"/>
      <c r="E15" s="728"/>
      <c r="F15" s="728"/>
      <c r="G15" s="728"/>
      <c r="H15" s="728"/>
      <c r="I15" s="728"/>
      <c r="J15" s="728"/>
      <c r="K15" s="728"/>
      <c r="L15" s="728"/>
      <c r="M15" s="728"/>
      <c r="N15" s="728"/>
      <c r="O15" s="728"/>
      <c r="P15" s="728"/>
      <c r="Q15" s="728"/>
      <c r="R15" s="728"/>
      <c r="S15" s="728"/>
      <c r="T15" s="728"/>
      <c r="U15" s="728"/>
      <c r="V15" s="728"/>
      <c r="W15" s="728"/>
      <c r="X15" s="728"/>
      <c r="Y15" s="728"/>
      <c r="Z15" s="728"/>
      <c r="AA15" s="728"/>
      <c r="AB15" s="728"/>
      <c r="AC15" s="728"/>
      <c r="AD15" s="728"/>
      <c r="AE15" s="728"/>
      <c r="AF15" s="728"/>
      <c r="AG15" s="728"/>
      <c r="AH15" s="728"/>
      <c r="AI15" s="728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</row>
    <row r="16" spans="1:62" s="278" customFormat="1" ht="19.5" customHeight="1">
      <c r="A16" s="236"/>
      <c r="B16" s="673"/>
      <c r="C16" s="673"/>
      <c r="D16" s="673"/>
      <c r="E16" s="673"/>
      <c r="F16" s="673"/>
      <c r="G16" s="673"/>
      <c r="H16" s="673"/>
      <c r="I16" s="673"/>
      <c r="J16" s="673"/>
      <c r="K16" s="673"/>
      <c r="L16" s="673"/>
      <c r="M16" s="673"/>
      <c r="N16" s="673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</row>
    <row r="17" spans="1:62" s="278" customFormat="1" ht="15">
      <c r="A17" s="235"/>
      <c r="B17" s="673"/>
      <c r="C17" s="673"/>
      <c r="D17" s="673"/>
      <c r="E17" s="673"/>
      <c r="F17" s="673"/>
      <c r="G17" s="673"/>
      <c r="H17" s="673"/>
      <c r="I17" s="673"/>
      <c r="J17" s="673"/>
      <c r="K17" s="673"/>
      <c r="L17" s="673"/>
      <c r="M17" s="673"/>
      <c r="N17" s="673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</row>
    <row r="18" spans="1:62" s="278" customFormat="1" ht="15">
      <c r="A18" s="240"/>
      <c r="B18" s="673"/>
      <c r="C18" s="673"/>
      <c r="D18" s="673"/>
      <c r="E18" s="673"/>
      <c r="F18" s="673"/>
      <c r="G18" s="673"/>
      <c r="H18" s="673"/>
      <c r="I18" s="673"/>
      <c r="J18" s="673"/>
      <c r="K18" s="673"/>
      <c r="L18" s="673"/>
      <c r="M18" s="673"/>
      <c r="N18" s="673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240"/>
      <c r="BH18" s="240"/>
      <c r="BI18" s="240"/>
      <c r="BJ18" s="240"/>
    </row>
    <row r="19" spans="1:62" s="278" customFormat="1" ht="18.75">
      <c r="A19" s="271"/>
      <c r="B19" s="271" t="s">
        <v>89</v>
      </c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</row>
    <row r="20" spans="1:62" s="278" customFormat="1" ht="15">
      <c r="A20" s="390"/>
      <c r="B20" s="390"/>
      <c r="C20" s="390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390"/>
      <c r="AD20" s="390"/>
      <c r="AE20" s="390"/>
      <c r="AF20" s="390"/>
      <c r="AG20" s="390"/>
      <c r="AH20" s="390"/>
      <c r="AI20" s="390"/>
      <c r="AJ20" s="390"/>
      <c r="AK20" s="390"/>
      <c r="AL20" s="390"/>
      <c r="AM20" s="390"/>
      <c r="AN20" s="390"/>
      <c r="AO20" s="390"/>
      <c r="AP20" s="390"/>
      <c r="AQ20" s="390"/>
      <c r="AR20" s="390"/>
      <c r="AS20" s="390"/>
      <c r="AT20" s="390"/>
      <c r="AU20" s="390"/>
      <c r="AV20" s="390"/>
      <c r="AW20" s="39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</row>
    <row r="21" spans="1:62" s="278" customFormat="1" ht="18.75">
      <c r="A21" s="271" t="s">
        <v>90</v>
      </c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170"/>
      <c r="BC21" s="170"/>
      <c r="BD21" s="170"/>
      <c r="BE21" s="170"/>
      <c r="BF21" s="170"/>
      <c r="BG21" s="170"/>
      <c r="BH21" s="170"/>
      <c r="BI21" s="170"/>
      <c r="BJ21" s="170"/>
    </row>
    <row r="22" spans="1:2" s="278" customFormat="1" ht="15">
      <c r="A22" s="165"/>
      <c r="B22" s="165"/>
    </row>
    <row r="23" s="278" customFormat="1" ht="15"/>
    <row r="24" s="278" customFormat="1" ht="15"/>
    <row r="25" s="278" customFormat="1" ht="39" customHeight="1"/>
    <row r="26" s="278" customFormat="1" ht="15"/>
    <row r="27" s="278" customFormat="1" ht="15"/>
    <row r="28" s="278" customFormat="1" ht="18.75" customHeight="1"/>
    <row r="29" s="278" customFormat="1" ht="15"/>
    <row r="30" s="278" customFormat="1" ht="15"/>
    <row r="31" s="278" customFormat="1" ht="15"/>
    <row r="32" s="278" customFormat="1" ht="15"/>
    <row r="33" s="278" customFormat="1" ht="15"/>
    <row r="34" s="278" customFormat="1" ht="15"/>
    <row r="35" s="278" customFormat="1" ht="15"/>
    <row r="36" s="278" customFormat="1" ht="15"/>
    <row r="37" s="278" customFormat="1" ht="15"/>
    <row r="38" s="278" customFormat="1" ht="15"/>
    <row r="39" s="278" customFormat="1" ht="15"/>
    <row r="40" s="278" customFormat="1" ht="15"/>
    <row r="41" s="278" customFormat="1" ht="15"/>
    <row r="42" s="278" customFormat="1" ht="15"/>
    <row r="43" s="278" customFormat="1" ht="15"/>
    <row r="44" s="278" customFormat="1" ht="15"/>
    <row r="45" s="278" customFormat="1" ht="15"/>
    <row r="46" s="278" customFormat="1" ht="15"/>
    <row r="47" s="278" customFormat="1" ht="15"/>
    <row r="48" s="278" customFormat="1" ht="15"/>
    <row r="49" s="278" customFormat="1" ht="15"/>
    <row r="50" s="278" customFormat="1" ht="15"/>
    <row r="51" s="278" customFormat="1" ht="15"/>
    <row r="52" s="278" customFormat="1" ht="15"/>
    <row r="53" s="278" customFormat="1" ht="15"/>
    <row r="54" s="278" customFormat="1" ht="15"/>
    <row r="55" s="278" customFormat="1" ht="15"/>
    <row r="56" s="278" customFormat="1" ht="15"/>
    <row r="57" s="278" customFormat="1" ht="15"/>
    <row r="58" s="278" customFormat="1" ht="15"/>
    <row r="59" s="278" customFormat="1" ht="15"/>
    <row r="60" s="278" customFormat="1" ht="15"/>
    <row r="61" s="278" customFormat="1" ht="15"/>
    <row r="62" s="278" customFormat="1" ht="15"/>
    <row r="63" s="278" customFormat="1" ht="15"/>
    <row r="64" s="278" customFormat="1" ht="15"/>
    <row r="65" s="278" customFormat="1" ht="15"/>
    <row r="66" s="278" customFormat="1" ht="15"/>
  </sheetData>
  <sheetProtection/>
  <mergeCells count="68">
    <mergeCell ref="C15:AI15"/>
    <mergeCell ref="N4:N6"/>
    <mergeCell ref="O4:O6"/>
    <mergeCell ref="I3:I6"/>
    <mergeCell ref="C2:BE2"/>
    <mergeCell ref="G3:G6"/>
    <mergeCell ref="H3:H6"/>
    <mergeCell ref="T4:T6"/>
    <mergeCell ref="AE4:AE6"/>
    <mergeCell ref="AF4:AF6"/>
    <mergeCell ref="C8:C12"/>
    <mergeCell ref="B8:B12"/>
    <mergeCell ref="J3:J6"/>
    <mergeCell ref="K3:BJ3"/>
    <mergeCell ref="K4:K6"/>
    <mergeCell ref="L4:L6"/>
    <mergeCell ref="M4:M6"/>
    <mergeCell ref="P4:P6"/>
    <mergeCell ref="Q4:Q6"/>
    <mergeCell ref="R4:R6"/>
    <mergeCell ref="A1:BJ1"/>
    <mergeCell ref="A3:A6"/>
    <mergeCell ref="B3:B6"/>
    <mergeCell ref="C3:C6"/>
    <mergeCell ref="D3:D6"/>
    <mergeCell ref="E3:E6"/>
    <mergeCell ref="F3:F6"/>
    <mergeCell ref="AC4:AC6"/>
    <mergeCell ref="AD4:AD6"/>
    <mergeCell ref="S4:S6"/>
    <mergeCell ref="AA4:AA6"/>
    <mergeCell ref="AB4:AB6"/>
    <mergeCell ref="AG4:AG6"/>
    <mergeCell ref="AH4:AH6"/>
    <mergeCell ref="AI4:AI6"/>
    <mergeCell ref="Z4:Z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BE4:BE6"/>
    <mergeCell ref="BF4:BF6"/>
    <mergeCell ref="BG4:BG6"/>
    <mergeCell ref="AW4:AW6"/>
    <mergeCell ref="AX4:AX6"/>
    <mergeCell ref="AY4:AY6"/>
    <mergeCell ref="AZ4:AZ6"/>
    <mergeCell ref="BA4:BA6"/>
    <mergeCell ref="BB4:BB6"/>
    <mergeCell ref="BI4:BI6"/>
    <mergeCell ref="BJ4:BJ6"/>
    <mergeCell ref="BH4:BH6"/>
    <mergeCell ref="U4:U6"/>
    <mergeCell ref="V4:V6"/>
    <mergeCell ref="W4:W6"/>
    <mergeCell ref="X4:X6"/>
    <mergeCell ref="Y4:Y6"/>
    <mergeCell ref="BC4:BC6"/>
    <mergeCell ref="BD4:BD6"/>
  </mergeCells>
  <printOptions/>
  <pageMargins left="0" right="0" top="0" bottom="0" header="0" footer="0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5.7109375" style="0" customWidth="1"/>
    <col min="2" max="2" width="7.57421875" style="0" customWidth="1"/>
    <col min="3" max="3" width="24.421875" style="0" customWidth="1"/>
    <col min="4" max="4" width="8.8515625" style="0" customWidth="1"/>
    <col min="5" max="5" width="11.421875" style="0" customWidth="1"/>
    <col min="6" max="6" width="9.421875" style="0" customWidth="1"/>
    <col min="7" max="7" width="8.57421875" style="0" customWidth="1"/>
    <col min="8" max="8" width="12.140625" style="0" customWidth="1"/>
    <col min="9" max="9" width="8.8515625" style="0" customWidth="1"/>
    <col min="10" max="10" width="11.57421875" style="0" customWidth="1"/>
    <col min="11" max="11" width="11.140625" style="0" customWidth="1"/>
    <col min="12" max="12" width="21.28125" style="0" customWidth="1"/>
  </cols>
  <sheetData>
    <row r="1" spans="1:12" ht="15">
      <c r="A1" s="704" t="s">
        <v>199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</row>
    <row r="2" spans="1:12" ht="85.5" customHeight="1">
      <c r="A2" s="13" t="s">
        <v>2</v>
      </c>
      <c r="B2" s="13" t="s">
        <v>10</v>
      </c>
      <c r="C2" s="13" t="s">
        <v>86</v>
      </c>
      <c r="D2" s="13" t="s">
        <v>92</v>
      </c>
      <c r="E2" s="13" t="s">
        <v>93</v>
      </c>
      <c r="F2" s="13" t="s">
        <v>146</v>
      </c>
      <c r="G2" s="13" t="s">
        <v>147</v>
      </c>
      <c r="H2" s="13" t="s">
        <v>82</v>
      </c>
      <c r="I2" s="13" t="s">
        <v>13</v>
      </c>
      <c r="J2" s="13" t="s">
        <v>148</v>
      </c>
      <c r="K2" s="13" t="s">
        <v>11</v>
      </c>
      <c r="L2" s="13" t="s">
        <v>87</v>
      </c>
    </row>
    <row r="3" spans="1:12" ht="15">
      <c r="A3" s="89">
        <v>1</v>
      </c>
      <c r="B3" s="89">
        <v>2</v>
      </c>
      <c r="C3" s="96">
        <v>3</v>
      </c>
      <c r="D3" s="89">
        <v>4</v>
      </c>
      <c r="E3" s="89">
        <v>5</v>
      </c>
      <c r="F3" s="89">
        <v>6</v>
      </c>
      <c r="G3" s="89">
        <v>7</v>
      </c>
      <c r="H3" s="89">
        <v>8</v>
      </c>
      <c r="I3" s="89">
        <v>9</v>
      </c>
      <c r="J3" s="89">
        <v>10</v>
      </c>
      <c r="K3" s="89">
        <v>11</v>
      </c>
      <c r="L3" s="96">
        <v>12</v>
      </c>
    </row>
    <row r="4" spans="1:12" ht="27" customHeight="1">
      <c r="A4" s="48">
        <v>1</v>
      </c>
      <c r="B4" s="701" t="s">
        <v>954</v>
      </c>
      <c r="C4" s="48" t="s">
        <v>940</v>
      </c>
      <c r="D4" s="343">
        <v>0</v>
      </c>
      <c r="E4" s="500">
        <v>1</v>
      </c>
      <c r="F4" s="396">
        <v>1</v>
      </c>
      <c r="G4" s="396">
        <v>14</v>
      </c>
      <c r="H4" s="396">
        <v>1</v>
      </c>
      <c r="I4" s="396">
        <v>14</v>
      </c>
      <c r="J4" s="396">
        <v>100</v>
      </c>
      <c r="K4" s="396">
        <v>0</v>
      </c>
      <c r="L4" s="396"/>
    </row>
    <row r="5" spans="1:12" ht="28.5" customHeight="1">
      <c r="A5" s="48">
        <v>2</v>
      </c>
      <c r="B5" s="702"/>
      <c r="C5" s="48" t="s">
        <v>941</v>
      </c>
      <c r="D5" s="343">
        <v>0</v>
      </c>
      <c r="E5" s="343">
        <v>1</v>
      </c>
      <c r="F5" s="501">
        <v>2</v>
      </c>
      <c r="G5" s="501">
        <v>49</v>
      </c>
      <c r="H5" s="501">
        <v>2</v>
      </c>
      <c r="I5" s="501">
        <v>49</v>
      </c>
      <c r="J5" s="501">
        <v>100</v>
      </c>
      <c r="K5" s="396">
        <v>0</v>
      </c>
      <c r="L5" s="396"/>
    </row>
    <row r="6" spans="1:12" ht="26.25" customHeight="1">
      <c r="A6" s="48">
        <v>3</v>
      </c>
      <c r="B6" s="702"/>
      <c r="C6" s="48" t="s">
        <v>942</v>
      </c>
      <c r="D6" s="342">
        <v>0</v>
      </c>
      <c r="E6" s="342">
        <v>1</v>
      </c>
      <c r="F6" s="359">
        <v>3</v>
      </c>
      <c r="G6" s="359">
        <v>52</v>
      </c>
      <c r="H6" s="359">
        <v>0</v>
      </c>
      <c r="I6" s="359">
        <v>0</v>
      </c>
      <c r="J6" s="359">
        <v>0</v>
      </c>
      <c r="K6" s="359">
        <v>52</v>
      </c>
      <c r="L6" s="482" t="s">
        <v>317</v>
      </c>
    </row>
    <row r="7" spans="1:12" ht="15.75" customHeight="1">
      <c r="A7" s="705">
        <v>4</v>
      </c>
      <c r="B7" s="702"/>
      <c r="C7" s="705" t="s">
        <v>958</v>
      </c>
      <c r="D7" s="698">
        <v>0</v>
      </c>
      <c r="E7" s="698">
        <v>1</v>
      </c>
      <c r="F7" s="699">
        <v>1</v>
      </c>
      <c r="G7" s="700">
        <v>15</v>
      </c>
      <c r="H7" s="700">
        <v>0</v>
      </c>
      <c r="I7" s="700">
        <v>0</v>
      </c>
      <c r="J7" s="700">
        <v>0</v>
      </c>
      <c r="K7" s="700">
        <v>15</v>
      </c>
      <c r="L7" s="706" t="s">
        <v>317</v>
      </c>
    </row>
    <row r="8" spans="1:12" ht="10.5" customHeight="1">
      <c r="A8" s="705"/>
      <c r="B8" s="702"/>
      <c r="C8" s="705"/>
      <c r="D8" s="698"/>
      <c r="E8" s="698"/>
      <c r="F8" s="699"/>
      <c r="G8" s="700"/>
      <c r="H8" s="700"/>
      <c r="I8" s="700"/>
      <c r="J8" s="700"/>
      <c r="K8" s="700"/>
      <c r="L8" s="706"/>
    </row>
    <row r="9" spans="1:12" ht="17.25" customHeight="1">
      <c r="A9" s="48">
        <v>5</v>
      </c>
      <c r="B9" s="702"/>
      <c r="C9" s="48" t="s">
        <v>282</v>
      </c>
      <c r="D9" s="342">
        <v>0</v>
      </c>
      <c r="E9" s="502">
        <v>1</v>
      </c>
      <c r="F9" s="359">
        <v>1</v>
      </c>
      <c r="G9" s="359">
        <v>9</v>
      </c>
      <c r="H9" s="359">
        <v>1</v>
      </c>
      <c r="I9" s="359">
        <v>9</v>
      </c>
      <c r="J9" s="359">
        <v>100</v>
      </c>
      <c r="K9" s="503">
        <v>0</v>
      </c>
      <c r="L9" s="482"/>
    </row>
    <row r="10" spans="1:12" ht="26.25" customHeight="1">
      <c r="A10" s="48">
        <v>6</v>
      </c>
      <c r="B10" s="702"/>
      <c r="C10" s="48" t="s">
        <v>943</v>
      </c>
      <c r="D10" s="342"/>
      <c r="E10" s="342">
        <v>1</v>
      </c>
      <c r="F10" s="396">
        <v>1</v>
      </c>
      <c r="G10" s="396">
        <v>8</v>
      </c>
      <c r="H10" s="396">
        <v>1</v>
      </c>
      <c r="I10" s="396">
        <v>8</v>
      </c>
      <c r="J10" s="396">
        <v>100</v>
      </c>
      <c r="K10" s="396">
        <v>0</v>
      </c>
      <c r="L10" s="482"/>
    </row>
    <row r="11" spans="1:12" ht="12.75" customHeight="1">
      <c r="A11" s="705">
        <v>7</v>
      </c>
      <c r="B11" s="702"/>
      <c r="C11" s="705" t="s">
        <v>279</v>
      </c>
      <c r="D11" s="697">
        <v>0</v>
      </c>
      <c r="E11" s="697">
        <v>1</v>
      </c>
      <c r="F11" s="699">
        <v>1</v>
      </c>
      <c r="G11" s="699">
        <v>7</v>
      </c>
      <c r="H11" s="699">
        <v>0</v>
      </c>
      <c r="I11" s="699">
        <v>0</v>
      </c>
      <c r="J11" s="699">
        <v>0</v>
      </c>
      <c r="K11" s="699">
        <v>0</v>
      </c>
      <c r="L11" s="706" t="s">
        <v>317</v>
      </c>
    </row>
    <row r="12" spans="1:12" ht="18" customHeight="1">
      <c r="A12" s="705"/>
      <c r="B12" s="702"/>
      <c r="C12" s="705"/>
      <c r="D12" s="697"/>
      <c r="E12" s="697"/>
      <c r="F12" s="699"/>
      <c r="G12" s="699"/>
      <c r="H12" s="699"/>
      <c r="I12" s="699"/>
      <c r="J12" s="699"/>
      <c r="K12" s="699"/>
      <c r="L12" s="706"/>
    </row>
    <row r="13" spans="1:12" ht="15.75" customHeight="1">
      <c r="A13" s="48">
        <v>8</v>
      </c>
      <c r="B13" s="702"/>
      <c r="C13" s="48" t="s">
        <v>959</v>
      </c>
      <c r="D13" s="342">
        <v>0</v>
      </c>
      <c r="E13" s="342">
        <v>1</v>
      </c>
      <c r="F13" s="396">
        <v>1</v>
      </c>
      <c r="G13" s="372">
        <v>10</v>
      </c>
      <c r="H13" s="396">
        <v>1</v>
      </c>
      <c r="I13" s="396">
        <v>10</v>
      </c>
      <c r="J13" s="504">
        <v>100</v>
      </c>
      <c r="K13" s="396">
        <v>0</v>
      </c>
      <c r="L13" s="482"/>
    </row>
    <row r="14" spans="1:12" ht="27.75" customHeight="1">
      <c r="A14" s="48">
        <v>9</v>
      </c>
      <c r="B14" s="702"/>
      <c r="C14" s="48" t="s">
        <v>944</v>
      </c>
      <c r="D14" s="342">
        <v>0</v>
      </c>
      <c r="E14" s="342">
        <v>0</v>
      </c>
      <c r="F14" s="396">
        <v>1</v>
      </c>
      <c r="G14" s="396">
        <v>12</v>
      </c>
      <c r="H14" s="396">
        <v>0</v>
      </c>
      <c r="I14" s="396">
        <v>0</v>
      </c>
      <c r="J14" s="504">
        <v>0</v>
      </c>
      <c r="K14" s="396">
        <v>12</v>
      </c>
      <c r="L14" s="482" t="s">
        <v>319</v>
      </c>
    </row>
    <row r="15" spans="1:12" ht="15.75" customHeight="1">
      <c r="A15" s="48">
        <v>10</v>
      </c>
      <c r="B15" s="702"/>
      <c r="C15" s="48" t="s">
        <v>945</v>
      </c>
      <c r="D15" s="342">
        <v>0</v>
      </c>
      <c r="E15" s="505">
        <v>1</v>
      </c>
      <c r="F15" s="396">
        <v>1</v>
      </c>
      <c r="G15" s="396">
        <v>9</v>
      </c>
      <c r="H15" s="396">
        <v>1</v>
      </c>
      <c r="I15" s="396">
        <v>9</v>
      </c>
      <c r="J15" s="396">
        <v>100</v>
      </c>
      <c r="K15" s="396">
        <v>0</v>
      </c>
      <c r="L15" s="482"/>
    </row>
    <row r="16" spans="1:12" ht="16.5" customHeight="1">
      <c r="A16" s="48">
        <v>11</v>
      </c>
      <c r="B16" s="702"/>
      <c r="C16" s="48" t="s">
        <v>946</v>
      </c>
      <c r="D16" s="342">
        <v>0</v>
      </c>
      <c r="E16" s="342">
        <v>1</v>
      </c>
      <c r="F16" s="372">
        <v>1</v>
      </c>
      <c r="G16" s="372">
        <v>5</v>
      </c>
      <c r="H16" s="372">
        <v>1</v>
      </c>
      <c r="I16" s="372">
        <v>5</v>
      </c>
      <c r="J16" s="372">
        <v>100</v>
      </c>
      <c r="K16" s="506">
        <v>0</v>
      </c>
      <c r="L16" s="482"/>
    </row>
    <row r="17" spans="1:12" ht="25.5" customHeight="1">
      <c r="A17" s="48">
        <v>12</v>
      </c>
      <c r="B17" s="702"/>
      <c r="C17" s="48" t="s">
        <v>960</v>
      </c>
      <c r="D17" s="343">
        <v>1</v>
      </c>
      <c r="E17" s="343">
        <v>1</v>
      </c>
      <c r="F17" s="396">
        <v>1</v>
      </c>
      <c r="G17" s="396">
        <v>6</v>
      </c>
      <c r="H17" s="396">
        <v>1</v>
      </c>
      <c r="I17" s="396">
        <v>5</v>
      </c>
      <c r="J17" s="396">
        <v>83.3</v>
      </c>
      <c r="K17" s="396">
        <v>1</v>
      </c>
      <c r="L17" s="482" t="s">
        <v>276</v>
      </c>
    </row>
    <row r="18" spans="1:12" ht="15.75" customHeight="1">
      <c r="A18" s="48">
        <v>13</v>
      </c>
      <c r="B18" s="702"/>
      <c r="C18" s="48" t="s">
        <v>285</v>
      </c>
      <c r="D18" s="343">
        <v>1</v>
      </c>
      <c r="E18" s="343">
        <v>0</v>
      </c>
      <c r="F18" s="396">
        <v>1</v>
      </c>
      <c r="G18" s="396">
        <v>1</v>
      </c>
      <c r="H18" s="396">
        <v>1</v>
      </c>
      <c r="I18" s="396">
        <v>1</v>
      </c>
      <c r="J18" s="504">
        <v>100</v>
      </c>
      <c r="K18" s="396">
        <v>0</v>
      </c>
      <c r="L18" s="482"/>
    </row>
    <row r="19" spans="1:12" ht="24" customHeight="1">
      <c r="A19" s="48">
        <v>14</v>
      </c>
      <c r="B19" s="702"/>
      <c r="C19" s="48" t="s">
        <v>281</v>
      </c>
      <c r="D19" s="343">
        <v>1</v>
      </c>
      <c r="E19" s="342">
        <v>0</v>
      </c>
      <c r="F19" s="396">
        <v>1</v>
      </c>
      <c r="G19" s="396">
        <v>5</v>
      </c>
      <c r="H19" s="396">
        <v>0</v>
      </c>
      <c r="I19" s="396">
        <v>0</v>
      </c>
      <c r="J19" s="396">
        <v>0</v>
      </c>
      <c r="K19" s="396">
        <v>5</v>
      </c>
      <c r="L19" s="482" t="s">
        <v>317</v>
      </c>
    </row>
    <row r="20" spans="1:12" ht="17.25" customHeight="1">
      <c r="A20" s="48">
        <v>15</v>
      </c>
      <c r="B20" s="702"/>
      <c r="C20" s="48" t="s">
        <v>956</v>
      </c>
      <c r="D20" s="507">
        <v>1</v>
      </c>
      <c r="E20" s="507">
        <v>0</v>
      </c>
      <c r="F20" s="396">
        <v>0</v>
      </c>
      <c r="G20" s="396">
        <v>0</v>
      </c>
      <c r="H20" s="396">
        <v>0</v>
      </c>
      <c r="I20" s="396">
        <v>0</v>
      </c>
      <c r="J20" s="396">
        <v>0</v>
      </c>
      <c r="K20" s="396">
        <v>0</v>
      </c>
      <c r="L20" s="482"/>
    </row>
    <row r="21" spans="1:12" ht="23.25" customHeight="1">
      <c r="A21" s="48">
        <v>16</v>
      </c>
      <c r="B21" s="703"/>
      <c r="C21" s="48" t="s">
        <v>957</v>
      </c>
      <c r="D21" s="342">
        <v>1</v>
      </c>
      <c r="E21" s="342">
        <v>0</v>
      </c>
      <c r="F21" s="396">
        <v>0</v>
      </c>
      <c r="G21" s="396">
        <v>0</v>
      </c>
      <c r="H21" s="396">
        <v>0</v>
      </c>
      <c r="I21" s="396">
        <v>0</v>
      </c>
      <c r="J21" s="396">
        <v>0</v>
      </c>
      <c r="K21" s="504">
        <v>0</v>
      </c>
      <c r="L21" s="482"/>
    </row>
    <row r="22" spans="1:12" ht="29.25" customHeight="1">
      <c r="A22" s="37"/>
      <c r="B22" s="37" t="s">
        <v>64</v>
      </c>
      <c r="C22" s="342">
        <v>16</v>
      </c>
      <c r="D22" s="342">
        <f aca="true" t="shared" si="0" ref="D22:K22">SUM(D4:D21)</f>
        <v>5</v>
      </c>
      <c r="E22" s="342">
        <f t="shared" si="0"/>
        <v>11</v>
      </c>
      <c r="F22" s="342">
        <f t="shared" si="0"/>
        <v>17</v>
      </c>
      <c r="G22" s="342">
        <f t="shared" si="0"/>
        <v>202</v>
      </c>
      <c r="H22" s="342">
        <f t="shared" si="0"/>
        <v>10</v>
      </c>
      <c r="I22" s="342">
        <f t="shared" si="0"/>
        <v>110</v>
      </c>
      <c r="J22" s="499">
        <f>AVERAGE(J4:J21)</f>
        <v>55.20625</v>
      </c>
      <c r="K22" s="342">
        <f t="shared" si="0"/>
        <v>85</v>
      </c>
      <c r="L22" s="342" t="s">
        <v>317</v>
      </c>
    </row>
    <row r="24" ht="15">
      <c r="B24" s="128" t="s">
        <v>1071</v>
      </c>
    </row>
  </sheetData>
  <sheetProtection/>
  <mergeCells count="24">
    <mergeCell ref="L7:L8"/>
    <mergeCell ref="K11:K12"/>
    <mergeCell ref="L11:L12"/>
    <mergeCell ref="F7:F8"/>
    <mergeCell ref="G7:G8"/>
    <mergeCell ref="B4:B21"/>
    <mergeCell ref="J11:J12"/>
    <mergeCell ref="E7:E8"/>
    <mergeCell ref="H7:H8"/>
    <mergeCell ref="I7:I8"/>
    <mergeCell ref="A1:L1"/>
    <mergeCell ref="A7:A8"/>
    <mergeCell ref="C7:C8"/>
    <mergeCell ref="A11:A12"/>
    <mergeCell ref="C11:C12"/>
    <mergeCell ref="D11:D12"/>
    <mergeCell ref="E11:E12"/>
    <mergeCell ref="D7:D8"/>
    <mergeCell ref="I11:I12"/>
    <mergeCell ref="K7:K8"/>
    <mergeCell ref="J7:J8"/>
    <mergeCell ref="F11:F12"/>
    <mergeCell ref="G11:G12"/>
    <mergeCell ref="H11:H12"/>
  </mergeCells>
  <printOptions/>
  <pageMargins left="0" right="0" top="0" bottom="0" header="0" footer="0"/>
  <pageSetup fitToHeight="0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6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" width="4.7109375" style="0" customWidth="1"/>
    <col min="2" max="2" width="17.00390625" style="0" customWidth="1"/>
    <col min="3" max="3" width="10.7109375" style="0" customWidth="1"/>
    <col min="4" max="4" width="9.57421875" style="0" customWidth="1"/>
    <col min="5" max="6" width="5.28125" style="0" customWidth="1"/>
    <col min="7" max="7" width="4.57421875" style="0" customWidth="1"/>
    <col min="8" max="8" width="5.7109375" style="0" customWidth="1"/>
    <col min="9" max="9" width="5.00390625" style="0" customWidth="1"/>
    <col min="10" max="10" width="5.7109375" style="0" customWidth="1"/>
    <col min="11" max="11" width="5.57421875" style="0" customWidth="1"/>
    <col min="12" max="12" width="4.140625" style="0" customWidth="1"/>
    <col min="13" max="13" width="4.57421875" style="0" customWidth="1"/>
    <col min="14" max="14" width="4.421875" style="0" customWidth="1"/>
    <col min="15" max="15" width="4.00390625" style="0" customWidth="1"/>
    <col min="16" max="16" width="5.7109375" style="0" customWidth="1"/>
    <col min="17" max="17" width="6.7109375" style="0" customWidth="1"/>
    <col min="19" max="19" width="5.8515625" style="0" customWidth="1"/>
    <col min="20" max="20" width="5.57421875" style="0" customWidth="1"/>
    <col min="21" max="22" width="4.421875" style="0" customWidth="1"/>
    <col min="23" max="23" width="4.7109375" style="0" customWidth="1"/>
    <col min="24" max="24" width="4.421875" style="0" customWidth="1"/>
    <col min="25" max="25" width="4.28125" style="0" customWidth="1"/>
    <col min="26" max="26" width="3.7109375" style="0" customWidth="1"/>
    <col min="27" max="27" width="4.57421875" style="0" customWidth="1"/>
    <col min="28" max="28" width="5.00390625" style="0" customWidth="1"/>
    <col min="29" max="29" width="6.57421875" style="0" customWidth="1"/>
    <col min="30" max="30" width="7.00390625" style="0" customWidth="1"/>
    <col min="31" max="31" width="5.8515625" style="0" customWidth="1"/>
    <col min="32" max="32" width="5.57421875" style="0" customWidth="1"/>
    <col min="33" max="33" width="5.00390625" style="0" customWidth="1"/>
    <col min="34" max="34" width="4.57421875" style="0" customWidth="1"/>
    <col min="35" max="35" width="5.28125" style="0" customWidth="1"/>
    <col min="36" max="36" width="4.7109375" style="0" customWidth="1"/>
    <col min="37" max="37" width="4.421875" style="0" customWidth="1"/>
    <col min="38" max="38" width="4.7109375" style="0" customWidth="1"/>
    <col min="39" max="39" width="4.00390625" style="0" customWidth="1"/>
    <col min="40" max="40" width="4.8515625" style="0" customWidth="1"/>
    <col min="41" max="41" width="5.00390625" style="0" customWidth="1"/>
    <col min="42" max="42" width="4.7109375" style="0" customWidth="1"/>
  </cols>
  <sheetData>
    <row r="1" spans="1:42" ht="36" customHeight="1" thickBot="1">
      <c r="A1" s="780" t="s">
        <v>208</v>
      </c>
      <c r="B1" s="780"/>
      <c r="C1" s="780"/>
      <c r="D1" s="780"/>
      <c r="E1" s="780"/>
      <c r="F1" s="780"/>
      <c r="G1" s="780"/>
      <c r="H1" s="780"/>
      <c r="I1" s="780"/>
      <c r="J1" s="780"/>
      <c r="K1" s="780"/>
      <c r="L1" s="780"/>
      <c r="M1" s="780"/>
      <c r="N1" s="780"/>
      <c r="O1" s="780"/>
      <c r="P1" s="780"/>
      <c r="Q1" s="780"/>
      <c r="R1" s="780"/>
      <c r="S1" s="780"/>
      <c r="T1" s="780"/>
      <c r="U1" s="780"/>
      <c r="V1" s="780"/>
      <c r="W1" s="780"/>
      <c r="X1" s="780"/>
      <c r="Y1" s="780"/>
      <c r="Z1" s="780"/>
      <c r="AA1" s="780"/>
      <c r="AB1" s="780"/>
      <c r="AC1" s="780"/>
      <c r="AD1" s="780"/>
      <c r="AE1" s="780"/>
      <c r="AF1" s="780"/>
      <c r="AG1" s="780"/>
      <c r="AH1" s="780"/>
      <c r="AI1" s="780"/>
      <c r="AJ1" s="780"/>
      <c r="AK1" s="780"/>
      <c r="AL1" s="780"/>
      <c r="AM1" s="780"/>
      <c r="AN1" s="780"/>
      <c r="AO1" s="780"/>
      <c r="AP1" s="780"/>
    </row>
    <row r="2" spans="1:42" ht="18.75" customHeight="1" thickBot="1">
      <c r="A2" s="55" t="s">
        <v>63</v>
      </c>
      <c r="B2" s="800" t="s">
        <v>10</v>
      </c>
      <c r="C2" s="800" t="s">
        <v>76</v>
      </c>
      <c r="D2" s="800" t="s">
        <v>128</v>
      </c>
      <c r="E2" s="791" t="s">
        <v>129</v>
      </c>
      <c r="F2" s="800" t="s">
        <v>35</v>
      </c>
      <c r="G2" s="803" t="s">
        <v>28</v>
      </c>
      <c r="H2" s="804"/>
      <c r="I2" s="804"/>
      <c r="J2" s="804"/>
      <c r="K2" s="804"/>
      <c r="L2" s="804"/>
      <c r="M2" s="804"/>
      <c r="N2" s="804"/>
      <c r="O2" s="804"/>
      <c r="P2" s="804"/>
      <c r="Q2" s="771" t="s">
        <v>130</v>
      </c>
      <c r="R2" s="787" t="s">
        <v>131</v>
      </c>
      <c r="S2" s="771" t="s">
        <v>35</v>
      </c>
      <c r="T2" s="777" t="s">
        <v>28</v>
      </c>
      <c r="U2" s="777"/>
      <c r="V2" s="777"/>
      <c r="W2" s="777"/>
      <c r="X2" s="777"/>
      <c r="Y2" s="777"/>
      <c r="Z2" s="777"/>
      <c r="AA2" s="777"/>
      <c r="AB2" s="777"/>
      <c r="AC2" s="777"/>
      <c r="AD2" s="781" t="s">
        <v>132</v>
      </c>
      <c r="AE2" s="787" t="s">
        <v>133</v>
      </c>
      <c r="AF2" s="771" t="s">
        <v>35</v>
      </c>
      <c r="AG2" s="777" t="s">
        <v>28</v>
      </c>
      <c r="AH2" s="777"/>
      <c r="AI2" s="777"/>
      <c r="AJ2" s="777"/>
      <c r="AK2" s="777"/>
      <c r="AL2" s="777"/>
      <c r="AM2" s="777"/>
      <c r="AN2" s="777"/>
      <c r="AO2" s="777"/>
      <c r="AP2" s="777"/>
    </row>
    <row r="3" spans="1:42" ht="15.75" customHeight="1" hidden="1" thickBot="1">
      <c r="A3" s="56" t="s">
        <v>27</v>
      </c>
      <c r="B3" s="801"/>
      <c r="C3" s="801"/>
      <c r="D3" s="801"/>
      <c r="E3" s="792"/>
      <c r="F3" s="801"/>
      <c r="G3" s="805"/>
      <c r="H3" s="806"/>
      <c r="I3" s="806"/>
      <c r="J3" s="806"/>
      <c r="K3" s="806"/>
      <c r="L3" s="806"/>
      <c r="M3" s="806"/>
      <c r="N3" s="806"/>
      <c r="O3" s="806"/>
      <c r="P3" s="806"/>
      <c r="Q3" s="771"/>
      <c r="R3" s="787"/>
      <c r="S3" s="771"/>
      <c r="T3" s="777"/>
      <c r="U3" s="777"/>
      <c r="V3" s="777"/>
      <c r="W3" s="777"/>
      <c r="X3" s="777"/>
      <c r="Y3" s="777"/>
      <c r="Z3" s="777"/>
      <c r="AA3" s="777"/>
      <c r="AB3" s="777"/>
      <c r="AC3" s="777"/>
      <c r="AD3" s="782"/>
      <c r="AE3" s="787"/>
      <c r="AF3" s="771"/>
      <c r="AG3" s="777"/>
      <c r="AH3" s="777"/>
      <c r="AI3" s="777"/>
      <c r="AJ3" s="777"/>
      <c r="AK3" s="777"/>
      <c r="AL3" s="777"/>
      <c r="AM3" s="777"/>
      <c r="AN3" s="777"/>
      <c r="AO3" s="777"/>
      <c r="AP3" s="777"/>
    </row>
    <row r="4" spans="1:42" ht="15.75" customHeight="1" hidden="1" thickBot="1">
      <c r="A4" s="57"/>
      <c r="B4" s="801"/>
      <c r="C4" s="801"/>
      <c r="D4" s="801"/>
      <c r="E4" s="792"/>
      <c r="F4" s="801"/>
      <c r="G4" s="805"/>
      <c r="H4" s="806"/>
      <c r="I4" s="806"/>
      <c r="J4" s="806"/>
      <c r="K4" s="806"/>
      <c r="L4" s="806"/>
      <c r="M4" s="806"/>
      <c r="N4" s="806"/>
      <c r="O4" s="806"/>
      <c r="P4" s="806"/>
      <c r="Q4" s="771"/>
      <c r="R4" s="787"/>
      <c r="S4" s="771"/>
      <c r="T4" s="777"/>
      <c r="U4" s="777"/>
      <c r="V4" s="777"/>
      <c r="W4" s="777"/>
      <c r="X4" s="777"/>
      <c r="Y4" s="777"/>
      <c r="Z4" s="777"/>
      <c r="AA4" s="777"/>
      <c r="AB4" s="777"/>
      <c r="AC4" s="777"/>
      <c r="AD4" s="782"/>
      <c r="AE4" s="787"/>
      <c r="AF4" s="771"/>
      <c r="AG4" s="777"/>
      <c r="AH4" s="777"/>
      <c r="AI4" s="777"/>
      <c r="AJ4" s="777"/>
      <c r="AK4" s="777"/>
      <c r="AL4" s="777"/>
      <c r="AM4" s="777"/>
      <c r="AN4" s="777"/>
      <c r="AO4" s="777"/>
      <c r="AP4" s="777"/>
    </row>
    <row r="5" spans="1:42" ht="15.75" customHeight="1" hidden="1" thickBot="1">
      <c r="A5" s="57"/>
      <c r="B5" s="801"/>
      <c r="C5" s="801"/>
      <c r="D5" s="801"/>
      <c r="E5" s="792"/>
      <c r="F5" s="801"/>
      <c r="G5" s="807"/>
      <c r="H5" s="808"/>
      <c r="I5" s="808"/>
      <c r="J5" s="808"/>
      <c r="K5" s="808"/>
      <c r="L5" s="808"/>
      <c r="M5" s="808"/>
      <c r="N5" s="808"/>
      <c r="O5" s="808"/>
      <c r="P5" s="808"/>
      <c r="Q5" s="771"/>
      <c r="R5" s="787"/>
      <c r="S5" s="771"/>
      <c r="T5" s="777"/>
      <c r="U5" s="777"/>
      <c r="V5" s="777"/>
      <c r="W5" s="777"/>
      <c r="X5" s="777"/>
      <c r="Y5" s="777"/>
      <c r="Z5" s="777"/>
      <c r="AA5" s="777"/>
      <c r="AB5" s="777"/>
      <c r="AC5" s="777"/>
      <c r="AD5" s="782"/>
      <c r="AE5" s="787"/>
      <c r="AF5" s="771"/>
      <c r="AG5" s="777"/>
      <c r="AH5" s="777"/>
      <c r="AI5" s="777"/>
      <c r="AJ5" s="777"/>
      <c r="AK5" s="777"/>
      <c r="AL5" s="777"/>
      <c r="AM5" s="777"/>
      <c r="AN5" s="777"/>
      <c r="AO5" s="777"/>
      <c r="AP5" s="777"/>
    </row>
    <row r="6" spans="1:42" ht="72.75" customHeight="1">
      <c r="A6" s="57"/>
      <c r="B6" s="801"/>
      <c r="C6" s="801"/>
      <c r="D6" s="801"/>
      <c r="E6" s="792"/>
      <c r="F6" s="801"/>
      <c r="G6" s="794" t="s">
        <v>29</v>
      </c>
      <c r="H6" s="800" t="s">
        <v>30</v>
      </c>
      <c r="I6" s="794" t="s">
        <v>31</v>
      </c>
      <c r="J6" s="788" t="s">
        <v>32</v>
      </c>
      <c r="K6" s="794" t="s">
        <v>33</v>
      </c>
      <c r="L6" s="788" t="s">
        <v>30</v>
      </c>
      <c r="M6" s="794" t="s">
        <v>34</v>
      </c>
      <c r="N6" s="788" t="s">
        <v>30</v>
      </c>
      <c r="O6" s="788" t="s">
        <v>36</v>
      </c>
      <c r="P6" s="797" t="s">
        <v>30</v>
      </c>
      <c r="Q6" s="771"/>
      <c r="R6" s="787"/>
      <c r="S6" s="771"/>
      <c r="T6" s="784" t="s">
        <v>29</v>
      </c>
      <c r="U6" s="781" t="s">
        <v>30</v>
      </c>
      <c r="V6" s="784" t="s">
        <v>31</v>
      </c>
      <c r="W6" s="781" t="s">
        <v>32</v>
      </c>
      <c r="X6" s="784" t="s">
        <v>33</v>
      </c>
      <c r="Y6" s="781" t="s">
        <v>30</v>
      </c>
      <c r="Z6" s="784" t="s">
        <v>34</v>
      </c>
      <c r="AA6" s="781" t="s">
        <v>30</v>
      </c>
      <c r="AB6" s="781" t="s">
        <v>36</v>
      </c>
      <c r="AC6" s="781" t="s">
        <v>30</v>
      </c>
      <c r="AD6" s="782"/>
      <c r="AE6" s="787"/>
      <c r="AF6" s="771"/>
      <c r="AG6" s="784" t="s">
        <v>29</v>
      </c>
      <c r="AH6" s="781" t="s">
        <v>30</v>
      </c>
      <c r="AI6" s="784" t="s">
        <v>31</v>
      </c>
      <c r="AJ6" s="781" t="s">
        <v>32</v>
      </c>
      <c r="AK6" s="784" t="s">
        <v>33</v>
      </c>
      <c r="AL6" s="781" t="s">
        <v>30</v>
      </c>
      <c r="AM6" s="784" t="s">
        <v>34</v>
      </c>
      <c r="AN6" s="781" t="s">
        <v>30</v>
      </c>
      <c r="AO6" s="781" t="s">
        <v>36</v>
      </c>
      <c r="AP6" s="781" t="s">
        <v>30</v>
      </c>
    </row>
    <row r="7" spans="1:42" ht="37.5" customHeight="1">
      <c r="A7" s="57"/>
      <c r="B7" s="801"/>
      <c r="C7" s="801"/>
      <c r="D7" s="801"/>
      <c r="E7" s="792"/>
      <c r="F7" s="801"/>
      <c r="G7" s="795"/>
      <c r="H7" s="801"/>
      <c r="I7" s="795"/>
      <c r="J7" s="789"/>
      <c r="K7" s="795"/>
      <c r="L7" s="789"/>
      <c r="M7" s="795"/>
      <c r="N7" s="789"/>
      <c r="O7" s="789"/>
      <c r="P7" s="798"/>
      <c r="Q7" s="771"/>
      <c r="R7" s="787"/>
      <c r="S7" s="771"/>
      <c r="T7" s="785"/>
      <c r="U7" s="782"/>
      <c r="V7" s="785"/>
      <c r="W7" s="782"/>
      <c r="X7" s="785"/>
      <c r="Y7" s="782"/>
      <c r="Z7" s="785"/>
      <c r="AA7" s="782"/>
      <c r="AB7" s="782"/>
      <c r="AC7" s="782"/>
      <c r="AD7" s="782"/>
      <c r="AE7" s="787"/>
      <c r="AF7" s="771"/>
      <c r="AG7" s="785"/>
      <c r="AH7" s="782"/>
      <c r="AI7" s="785"/>
      <c r="AJ7" s="782"/>
      <c r="AK7" s="785"/>
      <c r="AL7" s="782"/>
      <c r="AM7" s="785"/>
      <c r="AN7" s="782"/>
      <c r="AO7" s="782"/>
      <c r="AP7" s="782"/>
    </row>
    <row r="8" spans="1:42" ht="218.25" customHeight="1">
      <c r="A8" s="57"/>
      <c r="B8" s="802"/>
      <c r="C8" s="802"/>
      <c r="D8" s="802"/>
      <c r="E8" s="793"/>
      <c r="F8" s="801"/>
      <c r="G8" s="796"/>
      <c r="H8" s="802"/>
      <c r="I8" s="796"/>
      <c r="J8" s="790"/>
      <c r="K8" s="796"/>
      <c r="L8" s="790"/>
      <c r="M8" s="796"/>
      <c r="N8" s="790"/>
      <c r="O8" s="790"/>
      <c r="P8" s="799"/>
      <c r="Q8" s="771"/>
      <c r="R8" s="787"/>
      <c r="S8" s="771"/>
      <c r="T8" s="786"/>
      <c r="U8" s="783"/>
      <c r="V8" s="786"/>
      <c r="W8" s="783"/>
      <c r="X8" s="786"/>
      <c r="Y8" s="783"/>
      <c r="Z8" s="786"/>
      <c r="AA8" s="783"/>
      <c r="AB8" s="783"/>
      <c r="AC8" s="783"/>
      <c r="AD8" s="783"/>
      <c r="AE8" s="787"/>
      <c r="AF8" s="771"/>
      <c r="AG8" s="786"/>
      <c r="AH8" s="783"/>
      <c r="AI8" s="786"/>
      <c r="AJ8" s="783"/>
      <c r="AK8" s="786"/>
      <c r="AL8" s="783"/>
      <c r="AM8" s="786"/>
      <c r="AN8" s="783"/>
      <c r="AO8" s="783"/>
      <c r="AP8" s="783"/>
    </row>
    <row r="9" spans="1:42" ht="15">
      <c r="A9" s="360">
        <v>1</v>
      </c>
      <c r="B9" s="360">
        <v>2</v>
      </c>
      <c r="C9" s="360">
        <v>3</v>
      </c>
      <c r="D9" s="360">
        <v>5</v>
      </c>
      <c r="E9" s="360">
        <v>6</v>
      </c>
      <c r="F9" s="360">
        <v>7</v>
      </c>
      <c r="G9" s="360">
        <v>8</v>
      </c>
      <c r="H9" s="360">
        <v>9</v>
      </c>
      <c r="I9" s="360">
        <v>10</v>
      </c>
      <c r="J9" s="360">
        <v>11</v>
      </c>
      <c r="K9" s="360">
        <v>12</v>
      </c>
      <c r="L9" s="360">
        <v>13</v>
      </c>
      <c r="M9" s="360">
        <v>14</v>
      </c>
      <c r="N9" s="360">
        <v>15</v>
      </c>
      <c r="O9" s="360">
        <v>16</v>
      </c>
      <c r="P9" s="397">
        <v>17</v>
      </c>
      <c r="Q9" s="222">
        <v>18</v>
      </c>
      <c r="R9" s="222">
        <v>19</v>
      </c>
      <c r="S9" s="222">
        <v>20</v>
      </c>
      <c r="T9" s="222">
        <v>21</v>
      </c>
      <c r="U9" s="222">
        <v>22</v>
      </c>
      <c r="V9" s="222">
        <v>23</v>
      </c>
      <c r="W9" s="222">
        <v>24</v>
      </c>
      <c r="X9" s="222">
        <v>25</v>
      </c>
      <c r="Y9" s="222">
        <v>26</v>
      </c>
      <c r="Z9" s="222">
        <v>27</v>
      </c>
      <c r="AA9" s="222">
        <v>28</v>
      </c>
      <c r="AB9" s="222">
        <v>29</v>
      </c>
      <c r="AC9" s="222">
        <v>30</v>
      </c>
      <c r="AD9" s="222">
        <v>31</v>
      </c>
      <c r="AE9" s="222">
        <v>32</v>
      </c>
      <c r="AF9" s="222">
        <v>33</v>
      </c>
      <c r="AG9" s="222">
        <v>34</v>
      </c>
      <c r="AH9" s="222">
        <v>35</v>
      </c>
      <c r="AI9" s="222">
        <v>36</v>
      </c>
      <c r="AJ9" s="222">
        <v>37</v>
      </c>
      <c r="AK9" s="222">
        <v>38</v>
      </c>
      <c r="AL9" s="222">
        <v>39</v>
      </c>
      <c r="AM9" s="222">
        <v>40</v>
      </c>
      <c r="AN9" s="222">
        <v>41</v>
      </c>
      <c r="AO9" s="222">
        <v>42</v>
      </c>
      <c r="AP9" s="222">
        <v>43</v>
      </c>
    </row>
    <row r="10" spans="1:42" s="377" customFormat="1" ht="12.75">
      <c r="A10" s="48">
        <v>11</v>
      </c>
      <c r="B10" s="37" t="s">
        <v>954</v>
      </c>
      <c r="C10" s="196">
        <v>0</v>
      </c>
      <c r="D10" s="196">
        <v>0</v>
      </c>
      <c r="E10" s="196">
        <v>0</v>
      </c>
      <c r="F10" s="196">
        <v>0</v>
      </c>
      <c r="G10" s="196">
        <v>0</v>
      </c>
      <c r="H10" s="196">
        <v>0</v>
      </c>
      <c r="I10" s="196">
        <v>0</v>
      </c>
      <c r="J10" s="196">
        <v>0</v>
      </c>
      <c r="K10" s="196">
        <v>0</v>
      </c>
      <c r="L10" s="196">
        <v>0</v>
      </c>
      <c r="M10" s="196">
        <v>0</v>
      </c>
      <c r="N10" s="196">
        <v>0</v>
      </c>
      <c r="O10" s="196">
        <v>0</v>
      </c>
      <c r="P10" s="196">
        <v>0</v>
      </c>
      <c r="Q10" s="196">
        <v>0</v>
      </c>
      <c r="R10" s="196">
        <v>0</v>
      </c>
      <c r="S10" s="196">
        <v>0</v>
      </c>
      <c r="T10" s="196">
        <v>0</v>
      </c>
      <c r="U10" s="196">
        <v>0</v>
      </c>
      <c r="V10" s="196">
        <v>0</v>
      </c>
      <c r="W10" s="196">
        <v>0</v>
      </c>
      <c r="X10" s="196">
        <v>0</v>
      </c>
      <c r="Y10" s="196">
        <v>0</v>
      </c>
      <c r="Z10" s="196">
        <v>0</v>
      </c>
      <c r="AA10" s="196">
        <v>0</v>
      </c>
      <c r="AB10" s="196">
        <v>0</v>
      </c>
      <c r="AC10" s="196">
        <v>0</v>
      </c>
      <c r="AD10" s="196">
        <v>0</v>
      </c>
      <c r="AE10" s="196">
        <v>0</v>
      </c>
      <c r="AF10" s="196">
        <v>0</v>
      </c>
      <c r="AG10" s="196">
        <v>0</v>
      </c>
      <c r="AH10" s="196">
        <v>0</v>
      </c>
      <c r="AI10" s="196">
        <v>0</v>
      </c>
      <c r="AJ10" s="196">
        <v>0</v>
      </c>
      <c r="AK10" s="196">
        <v>0</v>
      </c>
      <c r="AL10" s="196">
        <v>0</v>
      </c>
      <c r="AM10" s="196">
        <v>0</v>
      </c>
      <c r="AN10" s="196">
        <v>0</v>
      </c>
      <c r="AO10" s="196">
        <v>0</v>
      </c>
      <c r="AP10" s="196">
        <v>0</v>
      </c>
    </row>
    <row r="11" spans="1:42" s="377" customFormat="1" ht="12.75">
      <c r="A11" s="48"/>
      <c r="B11" s="37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75"/>
      <c r="AB11" s="375"/>
      <c r="AC11" s="375"/>
      <c r="AD11" s="375"/>
      <c r="AE11" s="375"/>
      <c r="AF11" s="375"/>
      <c r="AG11" s="375"/>
      <c r="AH11" s="375"/>
      <c r="AI11" s="375"/>
      <c r="AJ11" s="375"/>
      <c r="AK11" s="375"/>
      <c r="AL11" s="375"/>
      <c r="AM11" s="375"/>
      <c r="AN11" s="375"/>
      <c r="AO11" s="375"/>
      <c r="AP11" s="375"/>
    </row>
    <row r="12" spans="1:42" s="377" customFormat="1" ht="12.75">
      <c r="A12" s="48"/>
      <c r="B12" s="37"/>
      <c r="C12" s="32"/>
      <c r="D12" s="32"/>
      <c r="E12" s="375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75"/>
      <c r="R12" s="375"/>
      <c r="S12" s="375"/>
      <c r="T12" s="375"/>
      <c r="U12" s="375"/>
      <c r="V12" s="375"/>
      <c r="W12" s="375"/>
      <c r="X12" s="375"/>
      <c r="Y12" s="375"/>
      <c r="Z12" s="375"/>
      <c r="AA12" s="375"/>
      <c r="AB12" s="375"/>
      <c r="AC12" s="375"/>
      <c r="AD12" s="375"/>
      <c r="AE12" s="375"/>
      <c r="AF12" s="375"/>
      <c r="AG12" s="375"/>
      <c r="AH12" s="375"/>
      <c r="AI12" s="375"/>
      <c r="AJ12" s="375"/>
      <c r="AK12" s="375"/>
      <c r="AL12" s="375"/>
      <c r="AM12" s="375"/>
      <c r="AN12" s="375"/>
      <c r="AO12" s="375"/>
      <c r="AP12" s="375"/>
    </row>
    <row r="13" s="278" customFormat="1" ht="15"/>
    <row r="14" spans="3:22" s="278" customFormat="1" ht="15">
      <c r="C14" s="714" t="s">
        <v>1072</v>
      </c>
      <c r="D14" s="714"/>
      <c r="E14" s="714"/>
      <c r="F14" s="714"/>
      <c r="G14" s="714"/>
      <c r="H14" s="714"/>
      <c r="I14" s="714"/>
      <c r="J14" s="714"/>
      <c r="K14" s="714"/>
      <c r="L14" s="714"/>
      <c r="M14" s="714"/>
      <c r="N14" s="714"/>
      <c r="O14" s="714"/>
      <c r="P14" s="714"/>
      <c r="Q14" s="714"/>
      <c r="R14" s="714"/>
      <c r="S14" s="714"/>
      <c r="T14" s="714"/>
      <c r="U14" s="714"/>
      <c r="V14" s="714"/>
    </row>
    <row r="16" ht="15">
      <c r="C16" s="63" t="s">
        <v>84</v>
      </c>
    </row>
  </sheetData>
  <sheetProtection/>
  <mergeCells count="46">
    <mergeCell ref="C14:V14"/>
    <mergeCell ref="B2:B8"/>
    <mergeCell ref="C2:C8"/>
    <mergeCell ref="G2:P5"/>
    <mergeCell ref="O6:O8"/>
    <mergeCell ref="G6:G8"/>
    <mergeCell ref="H6:H8"/>
    <mergeCell ref="I6:I8"/>
    <mergeCell ref="J6:J8"/>
    <mergeCell ref="K6:K8"/>
    <mergeCell ref="L6:L8"/>
    <mergeCell ref="E2:E8"/>
    <mergeCell ref="M6:M8"/>
    <mergeCell ref="N6:N8"/>
    <mergeCell ref="P6:P8"/>
    <mergeCell ref="D2:D8"/>
    <mergeCell ref="F2:F8"/>
    <mergeCell ref="Q2:Q8"/>
    <mergeCell ref="R2:R8"/>
    <mergeCell ref="S2:S8"/>
    <mergeCell ref="T2:AC5"/>
    <mergeCell ref="T6:T8"/>
    <mergeCell ref="U6:U8"/>
    <mergeCell ref="V6:V8"/>
    <mergeCell ref="W6:W8"/>
    <mergeCell ref="X6:X8"/>
    <mergeCell ref="Y6:Y8"/>
    <mergeCell ref="AL6:AL8"/>
    <mergeCell ref="AM6:AM8"/>
    <mergeCell ref="AN6:AN8"/>
    <mergeCell ref="Z6:Z8"/>
    <mergeCell ref="AA6:AA8"/>
    <mergeCell ref="AB6:AB8"/>
    <mergeCell ref="AC6:AC8"/>
    <mergeCell ref="AD2:AD8"/>
    <mergeCell ref="AE2:AE8"/>
    <mergeCell ref="A1:AP1"/>
    <mergeCell ref="AO6:AO8"/>
    <mergeCell ref="AP6:AP8"/>
    <mergeCell ref="AF2:AF8"/>
    <mergeCell ref="AG2:AP5"/>
    <mergeCell ref="AG6:AG8"/>
    <mergeCell ref="AH6:AH8"/>
    <mergeCell ref="AI6:AI8"/>
    <mergeCell ref="AJ6:AJ8"/>
    <mergeCell ref="AK6:AK8"/>
  </mergeCells>
  <printOptions/>
  <pageMargins left="0" right="0" top="0" bottom="0" header="0" footer="0"/>
  <pageSetup fitToHeight="0" fitToWidth="1" horizontalDpi="600" verticalDpi="600" orientation="landscape" paperSize="9" scale="6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zoomScalePageLayoutView="0" workbookViewId="0" topLeftCell="A3">
      <pane xSplit="1" ySplit="9" topLeftCell="B12" activePane="bottomRight" state="frozen"/>
      <selection pane="topLeft" activeCell="A3" sqref="A3"/>
      <selection pane="topRight" activeCell="B3" sqref="B3"/>
      <selection pane="bottomLeft" activeCell="A10" sqref="A10"/>
      <selection pane="bottomRight" activeCell="AF4" sqref="AF4:AF10"/>
    </sheetView>
  </sheetViews>
  <sheetFormatPr defaultColWidth="9.140625" defaultRowHeight="15"/>
  <cols>
    <col min="1" max="1" width="6.8515625" style="0" customWidth="1"/>
    <col min="2" max="2" width="14.421875" style="0" customWidth="1"/>
    <col min="3" max="3" width="6.57421875" style="0" customWidth="1"/>
    <col min="4" max="4" width="7.28125" style="0" customWidth="1"/>
    <col min="5" max="6" width="5.57421875" style="0" customWidth="1"/>
    <col min="7" max="7" width="5.8515625" style="0" customWidth="1"/>
    <col min="8" max="8" width="4.7109375" style="0" customWidth="1"/>
    <col min="9" max="9" width="5.7109375" style="0" customWidth="1"/>
    <col min="10" max="10" width="4.57421875" style="0" customWidth="1"/>
    <col min="11" max="11" width="5.7109375" style="0" customWidth="1"/>
    <col min="12" max="12" width="5.140625" style="0" customWidth="1"/>
    <col min="13" max="13" width="4.28125" style="0" customWidth="1"/>
    <col min="14" max="14" width="6.00390625" style="0" customWidth="1"/>
    <col min="15" max="15" width="5.7109375" style="0" customWidth="1"/>
    <col min="16" max="16" width="4.421875" style="0" customWidth="1"/>
    <col min="17" max="17" width="8.28125" style="0" customWidth="1"/>
    <col min="18" max="18" width="5.140625" style="0" customWidth="1"/>
    <col min="19" max="19" width="5.57421875" style="0" customWidth="1"/>
    <col min="20" max="20" width="4.8515625" style="0" customWidth="1"/>
    <col min="21" max="21" width="5.8515625" style="0" customWidth="1"/>
    <col min="22" max="22" width="5.57421875" style="0" customWidth="1"/>
    <col min="23" max="23" width="5.140625" style="0" customWidth="1"/>
    <col min="24" max="24" width="5.28125" style="0" customWidth="1"/>
    <col min="25" max="25" width="5.140625" style="0" customWidth="1"/>
    <col min="26" max="26" width="4.8515625" style="0" customWidth="1"/>
    <col min="27" max="27" width="4.7109375" style="0" customWidth="1"/>
    <col min="28" max="28" width="5.7109375" style="0" customWidth="1"/>
    <col min="29" max="29" width="5.421875" style="0" customWidth="1"/>
    <col min="30" max="31" width="7.7109375" style="0" customWidth="1"/>
    <col min="32" max="32" width="5.8515625" style="0" customWidth="1"/>
    <col min="33" max="33" width="5.57421875" style="0" customWidth="1"/>
    <col min="34" max="34" width="4.8515625" style="0" customWidth="1"/>
    <col min="35" max="35" width="5.8515625" style="0" customWidth="1"/>
    <col min="36" max="36" width="5.7109375" style="0" customWidth="1"/>
    <col min="37" max="37" width="5.421875" style="0" customWidth="1"/>
    <col min="38" max="38" width="4.57421875" style="0" customWidth="1"/>
    <col min="39" max="39" width="5.00390625" style="0" customWidth="1"/>
    <col min="40" max="40" width="5.28125" style="0" customWidth="1"/>
    <col min="41" max="41" width="5.00390625" style="0" customWidth="1"/>
    <col min="42" max="42" width="4.57421875" style="0" customWidth="1"/>
  </cols>
  <sheetData>
    <row r="1" spans="1:42" ht="29.25" customHeight="1">
      <c r="A1" s="812"/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AA1" s="815" t="s">
        <v>216</v>
      </c>
      <c r="AB1" s="815"/>
      <c r="AC1" s="815"/>
      <c r="AD1" s="815"/>
      <c r="AE1" s="815"/>
      <c r="AF1" s="815"/>
      <c r="AG1" s="815"/>
      <c r="AH1" s="815"/>
      <c r="AI1" s="815"/>
      <c r="AJ1" s="815"/>
      <c r="AK1" s="815"/>
      <c r="AL1" s="815"/>
      <c r="AM1" s="815"/>
      <c r="AN1" s="815"/>
      <c r="AO1" s="815"/>
      <c r="AP1" s="815"/>
    </row>
    <row r="2" spans="1:42" s="289" customFormat="1" ht="29.25" customHeight="1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</row>
    <row r="3" spans="1:42" s="289" customFormat="1" ht="29.25" customHeight="1" thickBot="1">
      <c r="A3" s="285"/>
      <c r="B3" s="812" t="s">
        <v>993</v>
      </c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812"/>
      <c r="N3" s="812"/>
      <c r="O3" s="812"/>
      <c r="P3" s="812"/>
      <c r="Q3" s="812"/>
      <c r="R3" s="812"/>
      <c r="S3" s="812"/>
      <c r="T3" s="812"/>
      <c r="U3" s="812"/>
      <c r="V3" s="812"/>
      <c r="W3" s="812"/>
      <c r="X3" s="812"/>
      <c r="Y3" s="812"/>
      <c r="Z3" s="812"/>
      <c r="AA3" s="812"/>
      <c r="AB3" s="812"/>
      <c r="AC3" s="812"/>
      <c r="AD3" s="812"/>
      <c r="AE3" s="812"/>
      <c r="AF3" s="812"/>
      <c r="AG3" s="812"/>
      <c r="AH3" s="812"/>
      <c r="AI3" s="812"/>
      <c r="AJ3" s="812"/>
      <c r="AK3" s="812"/>
      <c r="AL3" s="812"/>
      <c r="AM3" s="812"/>
      <c r="AN3" s="812"/>
      <c r="AO3" s="812"/>
      <c r="AP3" s="286"/>
    </row>
    <row r="4" spans="1:42" ht="18.75" customHeight="1">
      <c r="A4" s="55" t="s">
        <v>63</v>
      </c>
      <c r="B4" s="800" t="s">
        <v>10</v>
      </c>
      <c r="C4" s="800" t="s">
        <v>76</v>
      </c>
      <c r="D4" s="800" t="s">
        <v>128</v>
      </c>
      <c r="E4" s="791" t="s">
        <v>129</v>
      </c>
      <c r="F4" s="800" t="s">
        <v>35</v>
      </c>
      <c r="G4" s="803" t="s">
        <v>28</v>
      </c>
      <c r="H4" s="804"/>
      <c r="I4" s="804"/>
      <c r="J4" s="804"/>
      <c r="K4" s="804"/>
      <c r="L4" s="804"/>
      <c r="M4" s="804"/>
      <c r="N4" s="804"/>
      <c r="O4" s="804"/>
      <c r="P4" s="804"/>
      <c r="Q4" s="771" t="s">
        <v>130</v>
      </c>
      <c r="R4" s="787" t="s">
        <v>131</v>
      </c>
      <c r="S4" s="771" t="s">
        <v>35</v>
      </c>
      <c r="T4" s="777" t="s">
        <v>28</v>
      </c>
      <c r="U4" s="777"/>
      <c r="V4" s="777"/>
      <c r="W4" s="777"/>
      <c r="X4" s="777"/>
      <c r="Y4" s="777"/>
      <c r="Z4" s="777"/>
      <c r="AA4" s="777"/>
      <c r="AB4" s="777"/>
      <c r="AC4" s="777"/>
      <c r="AD4" s="771" t="s">
        <v>132</v>
      </c>
      <c r="AE4" s="787" t="s">
        <v>133</v>
      </c>
      <c r="AF4" s="771" t="s">
        <v>35</v>
      </c>
      <c r="AG4" s="777" t="s">
        <v>28</v>
      </c>
      <c r="AH4" s="777"/>
      <c r="AI4" s="777"/>
      <c r="AJ4" s="777"/>
      <c r="AK4" s="777"/>
      <c r="AL4" s="777"/>
      <c r="AM4" s="777"/>
      <c r="AN4" s="777"/>
      <c r="AO4" s="777"/>
      <c r="AP4" s="777"/>
    </row>
    <row r="5" spans="1:42" ht="20.25" customHeight="1" thickBot="1">
      <c r="A5" s="56" t="s">
        <v>27</v>
      </c>
      <c r="B5" s="801"/>
      <c r="C5" s="801"/>
      <c r="D5" s="801"/>
      <c r="E5" s="792"/>
      <c r="F5" s="801"/>
      <c r="G5" s="805"/>
      <c r="H5" s="806"/>
      <c r="I5" s="806"/>
      <c r="J5" s="806"/>
      <c r="K5" s="806"/>
      <c r="L5" s="806"/>
      <c r="M5" s="806"/>
      <c r="N5" s="806"/>
      <c r="O5" s="806"/>
      <c r="P5" s="806"/>
      <c r="Q5" s="771"/>
      <c r="R5" s="787"/>
      <c r="S5" s="771"/>
      <c r="T5" s="777"/>
      <c r="U5" s="777"/>
      <c r="V5" s="777"/>
      <c r="W5" s="777"/>
      <c r="X5" s="777"/>
      <c r="Y5" s="777"/>
      <c r="Z5" s="777"/>
      <c r="AA5" s="777"/>
      <c r="AB5" s="777"/>
      <c r="AC5" s="777"/>
      <c r="AD5" s="771"/>
      <c r="AE5" s="787"/>
      <c r="AF5" s="771"/>
      <c r="AG5" s="777"/>
      <c r="AH5" s="777"/>
      <c r="AI5" s="777"/>
      <c r="AJ5" s="777"/>
      <c r="AK5" s="777"/>
      <c r="AL5" s="777"/>
      <c r="AM5" s="777"/>
      <c r="AN5" s="777"/>
      <c r="AO5" s="777"/>
      <c r="AP5" s="777"/>
    </row>
    <row r="6" spans="1:42" ht="15" customHeight="1" hidden="1">
      <c r="A6" s="57"/>
      <c r="B6" s="801"/>
      <c r="C6" s="801"/>
      <c r="D6" s="801"/>
      <c r="E6" s="792"/>
      <c r="F6" s="801"/>
      <c r="G6" s="805"/>
      <c r="H6" s="806"/>
      <c r="I6" s="806"/>
      <c r="J6" s="806"/>
      <c r="K6" s="806"/>
      <c r="L6" s="806"/>
      <c r="M6" s="806"/>
      <c r="N6" s="806"/>
      <c r="O6" s="806"/>
      <c r="P6" s="806"/>
      <c r="Q6" s="771"/>
      <c r="R6" s="787"/>
      <c r="S6" s="771"/>
      <c r="T6" s="777"/>
      <c r="U6" s="777"/>
      <c r="V6" s="777"/>
      <c r="W6" s="777"/>
      <c r="X6" s="777"/>
      <c r="Y6" s="777"/>
      <c r="Z6" s="777"/>
      <c r="AA6" s="777"/>
      <c r="AB6" s="777"/>
      <c r="AC6" s="777"/>
      <c r="AD6" s="771"/>
      <c r="AE6" s="787"/>
      <c r="AF6" s="771"/>
      <c r="AG6" s="777"/>
      <c r="AH6" s="777"/>
      <c r="AI6" s="777"/>
      <c r="AJ6" s="777"/>
      <c r="AK6" s="777"/>
      <c r="AL6" s="777"/>
      <c r="AM6" s="777"/>
      <c r="AN6" s="777"/>
      <c r="AO6" s="777"/>
      <c r="AP6" s="777"/>
    </row>
    <row r="7" spans="1:42" ht="15" customHeight="1" hidden="1">
      <c r="A7" s="57"/>
      <c r="B7" s="801"/>
      <c r="C7" s="801"/>
      <c r="D7" s="801"/>
      <c r="E7" s="792"/>
      <c r="F7" s="801"/>
      <c r="G7" s="807"/>
      <c r="H7" s="808"/>
      <c r="I7" s="808"/>
      <c r="J7" s="808"/>
      <c r="K7" s="808"/>
      <c r="L7" s="808"/>
      <c r="M7" s="808"/>
      <c r="N7" s="808"/>
      <c r="O7" s="808"/>
      <c r="P7" s="808"/>
      <c r="Q7" s="771"/>
      <c r="R7" s="787"/>
      <c r="S7" s="771"/>
      <c r="T7" s="777"/>
      <c r="U7" s="777"/>
      <c r="V7" s="777"/>
      <c r="W7" s="777"/>
      <c r="X7" s="777"/>
      <c r="Y7" s="777"/>
      <c r="Z7" s="777"/>
      <c r="AA7" s="777"/>
      <c r="AB7" s="777"/>
      <c r="AC7" s="777"/>
      <c r="AD7" s="771"/>
      <c r="AE7" s="787"/>
      <c r="AF7" s="771"/>
      <c r="AG7" s="777"/>
      <c r="AH7" s="777"/>
      <c r="AI7" s="777"/>
      <c r="AJ7" s="777"/>
      <c r="AK7" s="777"/>
      <c r="AL7" s="777"/>
      <c r="AM7" s="777"/>
      <c r="AN7" s="777"/>
      <c r="AO7" s="777"/>
      <c r="AP7" s="777"/>
    </row>
    <row r="8" spans="1:42" ht="72.75" customHeight="1">
      <c r="A8" s="57"/>
      <c r="B8" s="801"/>
      <c r="C8" s="801"/>
      <c r="D8" s="801"/>
      <c r="E8" s="792"/>
      <c r="F8" s="801"/>
      <c r="G8" s="794" t="s">
        <v>29</v>
      </c>
      <c r="H8" s="800" t="s">
        <v>30</v>
      </c>
      <c r="I8" s="794" t="s">
        <v>31</v>
      </c>
      <c r="J8" s="800" t="s">
        <v>32</v>
      </c>
      <c r="K8" s="813" t="s">
        <v>33</v>
      </c>
      <c r="L8" s="800" t="s">
        <v>30</v>
      </c>
      <c r="M8" s="813" t="s">
        <v>34</v>
      </c>
      <c r="N8" s="800" t="s">
        <v>30</v>
      </c>
      <c r="O8" s="800" t="s">
        <v>36</v>
      </c>
      <c r="P8" s="810" t="s">
        <v>30</v>
      </c>
      <c r="Q8" s="771"/>
      <c r="R8" s="787"/>
      <c r="S8" s="771"/>
      <c r="T8" s="809" t="s">
        <v>29</v>
      </c>
      <c r="U8" s="771" t="s">
        <v>30</v>
      </c>
      <c r="V8" s="809" t="s">
        <v>31</v>
      </c>
      <c r="W8" s="771" t="s">
        <v>32</v>
      </c>
      <c r="X8" s="809" t="s">
        <v>33</v>
      </c>
      <c r="Y8" s="771" t="s">
        <v>30</v>
      </c>
      <c r="Z8" s="809" t="s">
        <v>34</v>
      </c>
      <c r="AA8" s="771" t="s">
        <v>30</v>
      </c>
      <c r="AB8" s="771" t="s">
        <v>36</v>
      </c>
      <c r="AC8" s="771" t="s">
        <v>30</v>
      </c>
      <c r="AD8" s="771"/>
      <c r="AE8" s="787"/>
      <c r="AF8" s="771"/>
      <c r="AG8" s="809" t="s">
        <v>29</v>
      </c>
      <c r="AH8" s="771" t="s">
        <v>30</v>
      </c>
      <c r="AI8" s="809" t="s">
        <v>31</v>
      </c>
      <c r="AJ8" s="771" t="s">
        <v>32</v>
      </c>
      <c r="AK8" s="809" t="s">
        <v>33</v>
      </c>
      <c r="AL8" s="771" t="s">
        <v>30</v>
      </c>
      <c r="AM8" s="809" t="s">
        <v>34</v>
      </c>
      <c r="AN8" s="771" t="s">
        <v>30</v>
      </c>
      <c r="AO8" s="771" t="s">
        <v>36</v>
      </c>
      <c r="AP8" s="771" t="s">
        <v>30</v>
      </c>
    </row>
    <row r="9" spans="1:42" ht="166.5" customHeight="1">
      <c r="A9" s="57"/>
      <c r="B9" s="801"/>
      <c r="C9" s="801"/>
      <c r="D9" s="801"/>
      <c r="E9" s="792"/>
      <c r="F9" s="801"/>
      <c r="G9" s="795"/>
      <c r="H9" s="801"/>
      <c r="I9" s="795"/>
      <c r="J9" s="801"/>
      <c r="K9" s="814"/>
      <c r="L9" s="801"/>
      <c r="M9" s="814"/>
      <c r="N9" s="801"/>
      <c r="O9" s="801"/>
      <c r="P9" s="811"/>
      <c r="Q9" s="771"/>
      <c r="R9" s="787"/>
      <c r="S9" s="771"/>
      <c r="T9" s="809"/>
      <c r="U9" s="771"/>
      <c r="V9" s="809"/>
      <c r="W9" s="771"/>
      <c r="X9" s="809"/>
      <c r="Y9" s="771"/>
      <c r="Z9" s="809"/>
      <c r="AA9" s="771"/>
      <c r="AB9" s="771"/>
      <c r="AC9" s="771"/>
      <c r="AD9" s="771"/>
      <c r="AE9" s="787"/>
      <c r="AF9" s="771"/>
      <c r="AG9" s="809"/>
      <c r="AH9" s="771"/>
      <c r="AI9" s="809"/>
      <c r="AJ9" s="771"/>
      <c r="AK9" s="809"/>
      <c r="AL9" s="771"/>
      <c r="AM9" s="809"/>
      <c r="AN9" s="771"/>
      <c r="AO9" s="771"/>
      <c r="AP9" s="771"/>
    </row>
    <row r="10" spans="1:42" ht="15" customHeight="1" hidden="1">
      <c r="A10" s="57"/>
      <c r="B10" s="802"/>
      <c r="C10" s="802"/>
      <c r="D10" s="801"/>
      <c r="E10" s="793"/>
      <c r="F10" s="801"/>
      <c r="G10" s="796"/>
      <c r="H10" s="802"/>
      <c r="I10" s="796"/>
      <c r="J10" s="801"/>
      <c r="K10" s="814"/>
      <c r="L10" s="801"/>
      <c r="M10" s="814"/>
      <c r="N10" s="801"/>
      <c r="O10" s="802"/>
      <c r="P10" s="811"/>
      <c r="Q10" s="771"/>
      <c r="R10" s="787"/>
      <c r="S10" s="771"/>
      <c r="T10" s="809"/>
      <c r="U10" s="771"/>
      <c r="V10" s="809"/>
      <c r="W10" s="771"/>
      <c r="X10" s="809"/>
      <c r="Y10" s="771"/>
      <c r="Z10" s="809"/>
      <c r="AA10" s="771"/>
      <c r="AB10" s="771"/>
      <c r="AC10" s="771"/>
      <c r="AD10" s="771"/>
      <c r="AE10" s="787"/>
      <c r="AF10" s="771"/>
      <c r="AG10" s="809"/>
      <c r="AH10" s="771"/>
      <c r="AI10" s="809"/>
      <c r="AJ10" s="771"/>
      <c r="AK10" s="809"/>
      <c r="AL10" s="771"/>
      <c r="AM10" s="809"/>
      <c r="AN10" s="771"/>
      <c r="AO10" s="771"/>
      <c r="AP10" s="771"/>
    </row>
    <row r="11" spans="1:42" ht="15" customHeight="1" hidden="1">
      <c r="A11" s="10">
        <v>1</v>
      </c>
      <c r="B11" s="10">
        <v>2</v>
      </c>
      <c r="C11" s="10">
        <v>3</v>
      </c>
      <c r="D11" s="10">
        <v>5</v>
      </c>
      <c r="E11" s="10">
        <v>6</v>
      </c>
      <c r="F11" s="10">
        <v>7</v>
      </c>
      <c r="G11" s="10">
        <v>8</v>
      </c>
      <c r="H11" s="10">
        <v>9</v>
      </c>
      <c r="I11" s="10">
        <v>10</v>
      </c>
      <c r="J11" s="10">
        <v>11</v>
      </c>
      <c r="K11" s="10">
        <v>12</v>
      </c>
      <c r="L11" s="10">
        <v>13</v>
      </c>
      <c r="M11" s="10">
        <v>14</v>
      </c>
      <c r="N11" s="10">
        <v>15</v>
      </c>
      <c r="O11" s="10">
        <v>16</v>
      </c>
      <c r="P11" s="40">
        <v>17</v>
      </c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</row>
    <row r="12" spans="1:42" s="85" customFormat="1" ht="15" customHeight="1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  <c r="L12" s="10">
        <v>12</v>
      </c>
      <c r="M12" s="10">
        <v>13</v>
      </c>
      <c r="N12" s="10">
        <v>14</v>
      </c>
      <c r="O12" s="10">
        <v>15</v>
      </c>
      <c r="P12" s="40">
        <v>16</v>
      </c>
      <c r="Q12" s="112">
        <v>17</v>
      </c>
      <c r="R12" s="112">
        <v>18</v>
      </c>
      <c r="S12" s="72">
        <v>19</v>
      </c>
      <c r="T12" s="111">
        <v>20</v>
      </c>
      <c r="U12" s="111">
        <v>21</v>
      </c>
      <c r="V12" s="111">
        <v>22</v>
      </c>
      <c r="W12" s="111">
        <v>23</v>
      </c>
      <c r="X12" s="111">
        <v>24</v>
      </c>
      <c r="Y12" s="111">
        <v>25</v>
      </c>
      <c r="Z12" s="111">
        <v>26</v>
      </c>
      <c r="AA12" s="111">
        <v>27</v>
      </c>
      <c r="AB12" s="111">
        <v>28</v>
      </c>
      <c r="AC12" s="111">
        <v>29</v>
      </c>
      <c r="AD12" s="111">
        <v>30</v>
      </c>
      <c r="AE12" s="111">
        <v>31</v>
      </c>
      <c r="AF12" s="111">
        <v>32</v>
      </c>
      <c r="AG12" s="111">
        <v>33</v>
      </c>
      <c r="AH12" s="111">
        <v>34</v>
      </c>
      <c r="AI12" s="111">
        <v>35</v>
      </c>
      <c r="AJ12" s="111">
        <v>36</v>
      </c>
      <c r="AK12" s="111">
        <v>37</v>
      </c>
      <c r="AL12" s="111">
        <v>38</v>
      </c>
      <c r="AM12" s="111">
        <v>39</v>
      </c>
      <c r="AN12" s="111">
        <v>40</v>
      </c>
      <c r="AO12" s="111">
        <v>41</v>
      </c>
      <c r="AP12" s="111">
        <v>41</v>
      </c>
    </row>
    <row r="13" spans="1:42" s="377" customFormat="1" ht="12.75">
      <c r="A13" s="48">
        <v>11</v>
      </c>
      <c r="B13" s="37" t="s">
        <v>954</v>
      </c>
      <c r="C13" s="196">
        <v>0</v>
      </c>
      <c r="D13" s="196">
        <v>0</v>
      </c>
      <c r="E13" s="196">
        <v>0</v>
      </c>
      <c r="F13" s="196">
        <v>0</v>
      </c>
      <c r="G13" s="196">
        <v>0</v>
      </c>
      <c r="H13" s="196">
        <v>0</v>
      </c>
      <c r="I13" s="196">
        <v>0</v>
      </c>
      <c r="J13" s="196">
        <v>0</v>
      </c>
      <c r="K13" s="196">
        <v>0</v>
      </c>
      <c r="L13" s="196">
        <v>0</v>
      </c>
      <c r="M13" s="196">
        <v>0</v>
      </c>
      <c r="N13" s="196">
        <v>0</v>
      </c>
      <c r="O13" s="196">
        <v>0</v>
      </c>
      <c r="P13" s="196">
        <v>0</v>
      </c>
      <c r="Q13" s="196">
        <v>0</v>
      </c>
      <c r="R13" s="196">
        <v>0</v>
      </c>
      <c r="S13" s="196">
        <v>0</v>
      </c>
      <c r="T13" s="196">
        <v>0</v>
      </c>
      <c r="U13" s="196">
        <v>0</v>
      </c>
      <c r="V13" s="196">
        <v>0</v>
      </c>
      <c r="W13" s="196">
        <v>0</v>
      </c>
      <c r="X13" s="196">
        <v>0</v>
      </c>
      <c r="Y13" s="196">
        <v>0</v>
      </c>
      <c r="Z13" s="196">
        <v>0</v>
      </c>
      <c r="AA13" s="196">
        <v>0</v>
      </c>
      <c r="AB13" s="196">
        <v>0</v>
      </c>
      <c r="AC13" s="196">
        <v>0</v>
      </c>
      <c r="AD13" s="196">
        <v>0</v>
      </c>
      <c r="AE13" s="196">
        <v>0</v>
      </c>
      <c r="AF13" s="196">
        <v>0</v>
      </c>
      <c r="AG13" s="196">
        <v>0</v>
      </c>
      <c r="AH13" s="196">
        <v>0</v>
      </c>
      <c r="AI13" s="196">
        <v>0</v>
      </c>
      <c r="AJ13" s="196">
        <v>0</v>
      </c>
      <c r="AK13" s="196">
        <v>0</v>
      </c>
      <c r="AL13" s="196">
        <v>0</v>
      </c>
      <c r="AM13" s="196">
        <v>0</v>
      </c>
      <c r="AN13" s="196">
        <v>0</v>
      </c>
      <c r="AO13" s="196">
        <v>0</v>
      </c>
      <c r="AP13" s="196">
        <v>0</v>
      </c>
    </row>
    <row r="14" spans="1:42" s="377" customFormat="1" ht="12.75">
      <c r="A14" s="48"/>
      <c r="B14" s="37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375"/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  <c r="AI14" s="375"/>
      <c r="AJ14" s="375"/>
      <c r="AK14" s="375"/>
      <c r="AL14" s="375"/>
      <c r="AM14" s="375"/>
      <c r="AN14" s="375"/>
      <c r="AO14" s="375"/>
      <c r="AP14" s="375"/>
    </row>
    <row r="16" spans="2:22" ht="15">
      <c r="B16" s="718" t="s">
        <v>1072</v>
      </c>
      <c r="C16" s="718"/>
      <c r="D16" s="718"/>
      <c r="E16" s="718"/>
      <c r="F16" s="718"/>
      <c r="G16" s="718"/>
      <c r="H16" s="718"/>
      <c r="I16" s="718"/>
      <c r="J16" s="718"/>
      <c r="K16" s="718"/>
      <c r="L16" s="718"/>
      <c r="M16" s="718"/>
      <c r="N16" s="718"/>
      <c r="O16" s="718"/>
      <c r="P16" s="718"/>
      <c r="Q16" s="718"/>
      <c r="R16" s="718"/>
      <c r="T16" s="63"/>
      <c r="U16" s="63"/>
      <c r="V16" s="63"/>
    </row>
    <row r="18" spans="2:19" ht="15">
      <c r="B18" s="63" t="s">
        <v>85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8" ht="15">
      <c r="A19" s="278"/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</row>
    <row r="20" spans="1:18" ht="15">
      <c r="A20" s="278"/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</row>
    <row r="21" spans="1:18" ht="15">
      <c r="A21" s="278"/>
      <c r="B21" s="278"/>
      <c r="C21" s="278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278"/>
    </row>
    <row r="22" spans="1:18" ht="15">
      <c r="A22" s="278"/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</row>
  </sheetData>
  <sheetProtection/>
  <mergeCells count="48">
    <mergeCell ref="B16:R16"/>
    <mergeCell ref="F4:F10"/>
    <mergeCell ref="G4:P7"/>
    <mergeCell ref="AD4:AD10"/>
    <mergeCell ref="AE4:AE10"/>
    <mergeCell ref="B3:AO3"/>
    <mergeCell ref="V8:V10"/>
    <mergeCell ref="W8:W10"/>
    <mergeCell ref="L8:L10"/>
    <mergeCell ref="M8:M10"/>
    <mergeCell ref="AA1:AP1"/>
    <mergeCell ref="B4:B10"/>
    <mergeCell ref="C4:C10"/>
    <mergeCell ref="D4:D10"/>
    <mergeCell ref="E4:E10"/>
    <mergeCell ref="AF4:AF10"/>
    <mergeCell ref="T8:T10"/>
    <mergeCell ref="U8:U10"/>
    <mergeCell ref="X8:X10"/>
    <mergeCell ref="Y8:Y10"/>
    <mergeCell ref="P8:P10"/>
    <mergeCell ref="A1:Q1"/>
    <mergeCell ref="Q4:Q10"/>
    <mergeCell ref="G8:G10"/>
    <mergeCell ref="H8:H10"/>
    <mergeCell ref="I8:I10"/>
    <mergeCell ref="J8:J10"/>
    <mergeCell ref="K8:K10"/>
    <mergeCell ref="O8:O10"/>
    <mergeCell ref="N8:N10"/>
    <mergeCell ref="AO8:AO10"/>
    <mergeCell ref="AP8:AP10"/>
    <mergeCell ref="AG8:AG10"/>
    <mergeCell ref="AH8:AH10"/>
    <mergeCell ref="AI8:AI10"/>
    <mergeCell ref="AJ8:AJ10"/>
    <mergeCell ref="AM8:AM10"/>
    <mergeCell ref="AK8:AK10"/>
    <mergeCell ref="AL8:AL10"/>
    <mergeCell ref="R4:R10"/>
    <mergeCell ref="S4:S10"/>
    <mergeCell ref="T4:AC7"/>
    <mergeCell ref="AN8:AN10"/>
    <mergeCell ref="AG4:AP7"/>
    <mergeCell ref="AA8:AA10"/>
    <mergeCell ref="AB8:AB10"/>
    <mergeCell ref="AC8:AC10"/>
    <mergeCell ref="Z8:Z10"/>
  </mergeCells>
  <printOptions/>
  <pageMargins left="0" right="0" top="0" bottom="0" header="0" footer="0"/>
  <pageSetup fitToHeight="0" fitToWidth="1" horizontalDpi="600" verticalDpi="600" orientation="landscape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zoomScale="84" zoomScaleNormal="84" zoomScalePageLayoutView="0" workbookViewId="0" topLeftCell="A1">
      <pane ySplit="2" topLeftCell="A3" activePane="bottomLeft" state="frozen"/>
      <selection pane="topLeft" activeCell="B1" sqref="B1"/>
      <selection pane="bottomLeft" activeCell="C21" sqref="C21"/>
    </sheetView>
  </sheetViews>
  <sheetFormatPr defaultColWidth="9.140625" defaultRowHeight="15"/>
  <cols>
    <col min="1" max="1" width="5.00390625" style="0" customWidth="1"/>
    <col min="2" max="2" width="22.57421875" style="0" customWidth="1"/>
    <col min="3" max="3" width="24.8515625" style="0" customWidth="1"/>
    <col min="4" max="4" width="6.8515625" style="0" customWidth="1"/>
    <col min="5" max="5" width="6.140625" style="0" customWidth="1"/>
    <col min="6" max="6" width="9.00390625" style="0" customWidth="1"/>
    <col min="7" max="7" width="5.28125" style="0" customWidth="1"/>
    <col min="8" max="8" width="7.7109375" style="68" customWidth="1"/>
    <col min="9" max="9" width="5.28125" style="68" customWidth="1"/>
    <col min="10" max="10" width="6.8515625" style="68" customWidth="1"/>
    <col min="11" max="11" width="8.28125" style="0" customWidth="1"/>
    <col min="12" max="12" width="9.00390625" style="0" customWidth="1"/>
    <col min="13" max="13" width="5.421875" style="0" customWidth="1"/>
    <col min="14" max="14" width="8.00390625" style="0" customWidth="1"/>
    <col min="15" max="16" width="6.57421875" style="0" customWidth="1"/>
    <col min="17" max="17" width="9.421875" style="0" customWidth="1"/>
    <col min="18" max="18" width="9.140625" style="0" customWidth="1"/>
    <col min="19" max="19" width="7.28125" style="68" customWidth="1"/>
    <col min="20" max="20" width="8.8515625" style="68" customWidth="1"/>
    <col min="21" max="21" width="7.28125" style="68" customWidth="1"/>
    <col min="22" max="22" width="9.7109375" style="68" customWidth="1"/>
    <col min="23" max="23" width="9.421875" style="68" customWidth="1"/>
  </cols>
  <sheetData>
    <row r="1" spans="1:23" ht="15.75" thickBot="1">
      <c r="A1" s="754" t="s">
        <v>191</v>
      </c>
      <c r="B1" s="818"/>
      <c r="C1" s="818"/>
      <c r="D1" s="818"/>
      <c r="E1" s="818"/>
      <c r="F1" s="818"/>
      <c r="G1" s="818"/>
      <c r="H1" s="818"/>
      <c r="I1" s="818"/>
      <c r="J1" s="818"/>
      <c r="K1" s="818"/>
      <c r="L1" s="818"/>
      <c r="M1" s="818"/>
      <c r="N1" s="818"/>
      <c r="O1" s="818"/>
      <c r="P1" s="818"/>
      <c r="Q1" s="818"/>
      <c r="R1" s="818"/>
      <c r="S1" s="818"/>
      <c r="T1" s="818"/>
      <c r="U1" s="818"/>
      <c r="V1" s="818"/>
      <c r="W1" s="818"/>
    </row>
    <row r="2" spans="1:23" s="2" customFormat="1" ht="234.75" customHeight="1">
      <c r="A2" s="114" t="s">
        <v>2</v>
      </c>
      <c r="B2" s="115" t="s">
        <v>10</v>
      </c>
      <c r="C2" s="116" t="s">
        <v>14</v>
      </c>
      <c r="D2" s="117" t="s">
        <v>38</v>
      </c>
      <c r="E2" s="117" t="s">
        <v>37</v>
      </c>
      <c r="F2" s="115" t="s">
        <v>39</v>
      </c>
      <c r="G2" s="115" t="s">
        <v>37</v>
      </c>
      <c r="H2" s="115" t="s">
        <v>134</v>
      </c>
      <c r="I2" s="115" t="s">
        <v>37</v>
      </c>
      <c r="J2" s="115" t="s">
        <v>138</v>
      </c>
      <c r="K2" s="115" t="s">
        <v>40</v>
      </c>
      <c r="L2" s="115" t="s">
        <v>135</v>
      </c>
      <c r="M2" s="115" t="s">
        <v>37</v>
      </c>
      <c r="N2" s="115" t="s">
        <v>136</v>
      </c>
      <c r="O2" s="115" t="s">
        <v>37</v>
      </c>
      <c r="P2" s="115" t="s">
        <v>137</v>
      </c>
      <c r="Q2" s="115" t="s">
        <v>41</v>
      </c>
      <c r="R2" s="115" t="s">
        <v>139</v>
      </c>
      <c r="S2" s="115" t="s">
        <v>37</v>
      </c>
      <c r="T2" s="115" t="s">
        <v>140</v>
      </c>
      <c r="U2" s="115" t="s">
        <v>37</v>
      </c>
      <c r="V2" s="115" t="s">
        <v>141</v>
      </c>
      <c r="W2" s="115" t="s">
        <v>142</v>
      </c>
    </row>
    <row r="3" spans="1:23" ht="18" customHeight="1">
      <c r="A3" s="113">
        <v>1</v>
      </c>
      <c r="B3" s="113">
        <v>2</v>
      </c>
      <c r="C3" s="113">
        <v>3</v>
      </c>
      <c r="D3" s="113">
        <v>4</v>
      </c>
      <c r="E3" s="113">
        <v>5</v>
      </c>
      <c r="F3" s="113">
        <v>6</v>
      </c>
      <c r="G3" s="113">
        <v>7</v>
      </c>
      <c r="H3" s="113">
        <v>8</v>
      </c>
      <c r="I3" s="113">
        <v>9</v>
      </c>
      <c r="J3" s="113">
        <v>10</v>
      </c>
      <c r="K3" s="113">
        <v>11</v>
      </c>
      <c r="L3" s="113">
        <v>12</v>
      </c>
      <c r="M3" s="113">
        <v>13</v>
      </c>
      <c r="N3" s="113">
        <v>14</v>
      </c>
      <c r="O3" s="113">
        <v>15</v>
      </c>
      <c r="P3" s="113">
        <v>16</v>
      </c>
      <c r="Q3" s="113">
        <v>17</v>
      </c>
      <c r="R3" s="113">
        <v>18</v>
      </c>
      <c r="S3" s="113">
        <v>19</v>
      </c>
      <c r="T3" s="113">
        <v>20</v>
      </c>
      <c r="U3" s="113">
        <v>21</v>
      </c>
      <c r="V3" s="113">
        <v>22</v>
      </c>
      <c r="W3" s="113">
        <v>23</v>
      </c>
    </row>
    <row r="4" spans="1:24" ht="36" customHeight="1">
      <c r="A4" s="26">
        <v>1</v>
      </c>
      <c r="B4" s="816" t="s">
        <v>954</v>
      </c>
      <c r="C4" s="26" t="s">
        <v>940</v>
      </c>
      <c r="D4" s="400">
        <v>2</v>
      </c>
      <c r="E4" s="400">
        <v>27</v>
      </c>
      <c r="F4" s="400">
        <v>0</v>
      </c>
      <c r="G4" s="400">
        <v>0</v>
      </c>
      <c r="H4" s="400">
        <v>1</v>
      </c>
      <c r="I4" s="400">
        <v>5</v>
      </c>
      <c r="J4" s="400">
        <v>5</v>
      </c>
      <c r="K4" s="406">
        <v>0</v>
      </c>
      <c r="L4" s="401">
        <v>0</v>
      </c>
      <c r="M4" s="400">
        <v>0</v>
      </c>
      <c r="N4" s="400">
        <v>1</v>
      </c>
      <c r="O4" s="400">
        <v>4</v>
      </c>
      <c r="P4" s="400">
        <v>4</v>
      </c>
      <c r="Q4" s="406">
        <v>0</v>
      </c>
      <c r="R4" s="401">
        <v>0</v>
      </c>
      <c r="S4" s="401">
        <v>0</v>
      </c>
      <c r="T4" s="401">
        <v>2</v>
      </c>
      <c r="U4" s="401">
        <v>9</v>
      </c>
      <c r="V4" s="401">
        <v>9</v>
      </c>
      <c r="W4" s="406">
        <v>0.5</v>
      </c>
      <c r="X4" s="398"/>
    </row>
    <row r="5" spans="1:24" ht="31.5">
      <c r="A5" s="26">
        <v>2</v>
      </c>
      <c r="B5" s="817"/>
      <c r="C5" s="26" t="s">
        <v>942</v>
      </c>
      <c r="D5" s="402">
        <v>3</v>
      </c>
      <c r="E5" s="402">
        <v>49</v>
      </c>
      <c r="F5" s="402">
        <v>1</v>
      </c>
      <c r="G5" s="402">
        <v>16</v>
      </c>
      <c r="H5" s="402">
        <v>1</v>
      </c>
      <c r="I5" s="402">
        <v>9</v>
      </c>
      <c r="J5" s="402">
        <v>25</v>
      </c>
      <c r="K5" s="405">
        <v>0.51</v>
      </c>
      <c r="L5" s="402">
        <v>1</v>
      </c>
      <c r="M5" s="402">
        <v>14</v>
      </c>
      <c r="N5" s="402">
        <v>0</v>
      </c>
      <c r="O5" s="402">
        <v>0</v>
      </c>
      <c r="P5" s="402">
        <v>14</v>
      </c>
      <c r="Q5" s="405">
        <v>0.333</v>
      </c>
      <c r="R5" s="402">
        <v>2</v>
      </c>
      <c r="S5" s="402">
        <v>30</v>
      </c>
      <c r="T5" s="402">
        <v>1</v>
      </c>
      <c r="U5" s="402">
        <v>9</v>
      </c>
      <c r="V5" s="402">
        <v>39</v>
      </c>
      <c r="W5" s="405">
        <v>1</v>
      </c>
      <c r="X5" s="398"/>
    </row>
    <row r="6" spans="1:24" ht="31.5">
      <c r="A6" s="26">
        <v>3</v>
      </c>
      <c r="B6" s="817"/>
      <c r="C6" s="26" t="s">
        <v>943</v>
      </c>
      <c r="D6" s="407">
        <v>1</v>
      </c>
      <c r="E6" s="407">
        <v>13</v>
      </c>
      <c r="F6" s="409">
        <v>0</v>
      </c>
      <c r="G6" s="409">
        <v>0</v>
      </c>
      <c r="H6" s="409">
        <v>1</v>
      </c>
      <c r="I6" s="409">
        <v>10</v>
      </c>
      <c r="J6" s="409">
        <v>10</v>
      </c>
      <c r="K6" s="408">
        <v>0</v>
      </c>
      <c r="L6" s="407">
        <v>0</v>
      </c>
      <c r="M6" s="407">
        <v>0</v>
      </c>
      <c r="N6" s="407">
        <v>1</v>
      </c>
      <c r="O6" s="407">
        <v>7</v>
      </c>
      <c r="P6" s="407">
        <v>7</v>
      </c>
      <c r="Q6" s="408">
        <v>0</v>
      </c>
      <c r="R6" s="407">
        <v>0</v>
      </c>
      <c r="S6" s="407">
        <v>0</v>
      </c>
      <c r="T6" s="407">
        <v>2</v>
      </c>
      <c r="U6" s="407">
        <v>17</v>
      </c>
      <c r="V6" s="407">
        <v>17</v>
      </c>
      <c r="W6" s="408">
        <v>0</v>
      </c>
      <c r="X6" s="398"/>
    </row>
    <row r="7" spans="1:24" ht="36" customHeight="1">
      <c r="A7" s="26">
        <v>4</v>
      </c>
      <c r="B7" s="817"/>
      <c r="C7" s="26" t="s">
        <v>279</v>
      </c>
      <c r="D7" s="407">
        <v>1</v>
      </c>
      <c r="E7" s="407">
        <v>6</v>
      </c>
      <c r="F7" s="407">
        <v>1</v>
      </c>
      <c r="G7" s="407">
        <v>6</v>
      </c>
      <c r="H7" s="407">
        <v>0</v>
      </c>
      <c r="I7" s="407">
        <v>0</v>
      </c>
      <c r="J7" s="407">
        <v>6</v>
      </c>
      <c r="K7" s="408">
        <v>1</v>
      </c>
      <c r="L7" s="407">
        <v>1</v>
      </c>
      <c r="M7" s="407">
        <v>6</v>
      </c>
      <c r="N7" s="407">
        <v>0</v>
      </c>
      <c r="O7" s="407">
        <v>0</v>
      </c>
      <c r="P7" s="407">
        <v>6</v>
      </c>
      <c r="Q7" s="408">
        <v>1</v>
      </c>
      <c r="R7" s="407">
        <v>2</v>
      </c>
      <c r="S7" s="407">
        <v>12</v>
      </c>
      <c r="T7" s="407">
        <v>0</v>
      </c>
      <c r="U7" s="407">
        <v>0</v>
      </c>
      <c r="V7" s="407">
        <v>12</v>
      </c>
      <c r="W7" s="408">
        <v>1</v>
      </c>
      <c r="X7" s="398"/>
    </row>
    <row r="8" spans="1:24" ht="26.25" customHeight="1">
      <c r="A8" s="26">
        <v>5</v>
      </c>
      <c r="B8" s="817"/>
      <c r="C8" s="412" t="s">
        <v>280</v>
      </c>
      <c r="D8" s="413">
        <v>1</v>
      </c>
      <c r="E8" s="413">
        <v>8</v>
      </c>
      <c r="F8" s="413">
        <v>0</v>
      </c>
      <c r="G8" s="413">
        <v>0</v>
      </c>
      <c r="H8" s="413">
        <v>1</v>
      </c>
      <c r="I8" s="413">
        <v>3</v>
      </c>
      <c r="J8" s="413">
        <v>3</v>
      </c>
      <c r="K8" s="414">
        <v>0</v>
      </c>
      <c r="L8" s="415">
        <v>0</v>
      </c>
      <c r="M8" s="413">
        <v>0</v>
      </c>
      <c r="N8" s="413">
        <v>1</v>
      </c>
      <c r="O8" s="413">
        <v>5</v>
      </c>
      <c r="P8" s="413">
        <v>5</v>
      </c>
      <c r="Q8" s="414">
        <v>0</v>
      </c>
      <c r="R8" s="415">
        <v>0</v>
      </c>
      <c r="S8" s="415">
        <v>0</v>
      </c>
      <c r="T8" s="415">
        <v>2</v>
      </c>
      <c r="U8" s="415">
        <v>8</v>
      </c>
      <c r="V8" s="415">
        <v>8</v>
      </c>
      <c r="W8" s="414">
        <v>0</v>
      </c>
      <c r="X8" s="398"/>
    </row>
    <row r="9" spans="1:24" ht="31.5">
      <c r="A9" s="26">
        <v>6</v>
      </c>
      <c r="B9" s="817"/>
      <c r="C9" s="26" t="s">
        <v>944</v>
      </c>
      <c r="D9" s="407">
        <v>1</v>
      </c>
      <c r="E9" s="407">
        <v>4</v>
      </c>
      <c r="F9" s="407">
        <v>1</v>
      </c>
      <c r="G9" s="407">
        <v>4</v>
      </c>
      <c r="H9" s="407">
        <v>0</v>
      </c>
      <c r="I9" s="407">
        <v>0</v>
      </c>
      <c r="J9" s="407">
        <v>4</v>
      </c>
      <c r="K9" s="408">
        <v>1</v>
      </c>
      <c r="L9" s="407">
        <v>0</v>
      </c>
      <c r="M9" s="407">
        <v>0</v>
      </c>
      <c r="N9" s="407">
        <v>0</v>
      </c>
      <c r="O9" s="407">
        <v>0</v>
      </c>
      <c r="P9" s="407">
        <v>0</v>
      </c>
      <c r="Q9" s="408">
        <v>0</v>
      </c>
      <c r="R9" s="407">
        <v>1</v>
      </c>
      <c r="S9" s="407">
        <v>4</v>
      </c>
      <c r="T9" s="407">
        <v>0</v>
      </c>
      <c r="U9" s="407">
        <v>0</v>
      </c>
      <c r="V9" s="407">
        <v>4</v>
      </c>
      <c r="W9" s="408">
        <v>0.5</v>
      </c>
      <c r="X9" s="398"/>
    </row>
    <row r="10" spans="1:24" ht="31.5">
      <c r="A10" s="26">
        <v>7</v>
      </c>
      <c r="B10" s="817"/>
      <c r="C10" s="26" t="s">
        <v>945</v>
      </c>
      <c r="D10" s="410">
        <v>1</v>
      </c>
      <c r="E10" s="410">
        <v>1</v>
      </c>
      <c r="F10" s="410">
        <v>1</v>
      </c>
      <c r="G10" s="410">
        <v>1</v>
      </c>
      <c r="H10" s="410">
        <v>0</v>
      </c>
      <c r="I10" s="410">
        <v>0</v>
      </c>
      <c r="J10" s="410">
        <v>1</v>
      </c>
      <c r="K10" s="411">
        <v>1</v>
      </c>
      <c r="L10" s="410">
        <v>0</v>
      </c>
      <c r="M10" s="410">
        <v>0</v>
      </c>
      <c r="N10" s="410">
        <v>1</v>
      </c>
      <c r="O10" s="410">
        <v>8</v>
      </c>
      <c r="P10" s="410">
        <v>8</v>
      </c>
      <c r="Q10" s="411">
        <v>0</v>
      </c>
      <c r="R10" s="410">
        <v>1</v>
      </c>
      <c r="S10" s="410">
        <v>1</v>
      </c>
      <c r="T10" s="410">
        <v>1</v>
      </c>
      <c r="U10" s="410">
        <v>8</v>
      </c>
      <c r="V10" s="410">
        <v>9</v>
      </c>
      <c r="W10" s="411">
        <v>0.5</v>
      </c>
      <c r="X10" s="398"/>
    </row>
    <row r="11" spans="1:24" ht="31.5">
      <c r="A11" s="26">
        <v>8</v>
      </c>
      <c r="B11" s="817"/>
      <c r="C11" s="26" t="s">
        <v>946</v>
      </c>
      <c r="D11" s="407">
        <v>1</v>
      </c>
      <c r="E11" s="407">
        <v>4</v>
      </c>
      <c r="F11" s="407">
        <v>1</v>
      </c>
      <c r="G11" s="407">
        <v>4</v>
      </c>
      <c r="H11" s="407">
        <v>0</v>
      </c>
      <c r="I11" s="407">
        <v>0</v>
      </c>
      <c r="J11" s="407">
        <v>4</v>
      </c>
      <c r="K11" s="408">
        <v>1</v>
      </c>
      <c r="L11" s="407">
        <v>0</v>
      </c>
      <c r="M11" s="407">
        <v>0</v>
      </c>
      <c r="N11" s="407">
        <v>0</v>
      </c>
      <c r="O11" s="407">
        <v>0</v>
      </c>
      <c r="P11" s="407">
        <v>0</v>
      </c>
      <c r="Q11" s="408">
        <v>0</v>
      </c>
      <c r="R11" s="407">
        <v>1</v>
      </c>
      <c r="S11" s="407">
        <v>4</v>
      </c>
      <c r="T11" s="407">
        <v>0</v>
      </c>
      <c r="U11" s="407">
        <v>0</v>
      </c>
      <c r="V11" s="407">
        <v>4</v>
      </c>
      <c r="W11" s="408">
        <v>0.5</v>
      </c>
      <c r="X11" s="398"/>
    </row>
    <row r="12" spans="1:24" ht="15">
      <c r="A12" s="13"/>
      <c r="B12" s="313" t="s">
        <v>64</v>
      </c>
      <c r="C12" s="13">
        <v>8</v>
      </c>
      <c r="D12" s="416">
        <f aca="true" t="shared" si="0" ref="D12:J12">SUM(D4:D11)</f>
        <v>11</v>
      </c>
      <c r="E12" s="416">
        <f t="shared" si="0"/>
        <v>112</v>
      </c>
      <c r="F12" s="416">
        <f t="shared" si="0"/>
        <v>5</v>
      </c>
      <c r="G12" s="416">
        <f t="shared" si="0"/>
        <v>31</v>
      </c>
      <c r="H12" s="416">
        <f t="shared" si="0"/>
        <v>4</v>
      </c>
      <c r="I12" s="416">
        <f t="shared" si="0"/>
        <v>27</v>
      </c>
      <c r="J12" s="416">
        <f t="shared" si="0"/>
        <v>58</v>
      </c>
      <c r="K12" s="417">
        <f>AVERAGE(K4:K11)</f>
        <v>0.56375</v>
      </c>
      <c r="L12" s="429">
        <f>SUM(L4:L11)</f>
        <v>2</v>
      </c>
      <c r="M12" s="429">
        <f>SUM(M4:M11)</f>
        <v>20</v>
      </c>
      <c r="N12" s="429">
        <f>SUM(N4:N11)</f>
        <v>4</v>
      </c>
      <c r="O12" s="429">
        <f>SUM(O4:O11)</f>
        <v>24</v>
      </c>
      <c r="P12" s="429">
        <f>SUM(P4:P11)</f>
        <v>44</v>
      </c>
      <c r="Q12" s="417">
        <f aca="true" t="shared" si="1" ref="Q12:W12">AVERAGE(Q4:Q11)</f>
        <v>0.166625</v>
      </c>
      <c r="R12" s="429">
        <f t="shared" si="1"/>
        <v>0.875</v>
      </c>
      <c r="S12" s="429">
        <f t="shared" si="1"/>
        <v>6.375</v>
      </c>
      <c r="T12" s="429">
        <f t="shared" si="1"/>
        <v>1</v>
      </c>
      <c r="U12" s="429">
        <f t="shared" si="1"/>
        <v>6.375</v>
      </c>
      <c r="V12" s="429">
        <f t="shared" si="1"/>
        <v>12.75</v>
      </c>
      <c r="W12" s="417">
        <f t="shared" si="1"/>
        <v>0.5</v>
      </c>
      <c r="X12" s="398"/>
    </row>
    <row r="13" spans="1:23" ht="15">
      <c r="A13" s="156"/>
      <c r="B13" s="175"/>
      <c r="C13" s="156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</row>
    <row r="14" spans="1:23" ht="23.25" customHeight="1">
      <c r="A14" s="156"/>
      <c r="B14" s="175"/>
      <c r="C14" s="728" t="s">
        <v>1072</v>
      </c>
      <c r="D14" s="728"/>
      <c r="E14" s="728"/>
      <c r="F14" s="728"/>
      <c r="G14" s="728"/>
      <c r="H14" s="728"/>
      <c r="I14" s="728"/>
      <c r="J14" s="728"/>
      <c r="K14" s="728"/>
      <c r="L14" s="728"/>
      <c r="M14" s="728"/>
      <c r="N14" s="728"/>
      <c r="O14" s="728"/>
      <c r="P14" s="728"/>
      <c r="Q14" s="728"/>
      <c r="R14" s="728"/>
      <c r="S14" s="404"/>
      <c r="T14" s="404"/>
      <c r="U14" s="404"/>
      <c r="V14" s="404"/>
      <c r="W14" s="404"/>
    </row>
    <row r="15" spans="1:23" ht="15">
      <c r="A15" s="156"/>
      <c r="B15" s="150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</row>
    <row r="16" spans="1:23" ht="15">
      <c r="A16" s="156"/>
      <c r="B16" s="175"/>
      <c r="C16" s="156"/>
      <c r="D16" s="156"/>
      <c r="E16" s="156"/>
      <c r="F16" s="156"/>
      <c r="G16" s="156"/>
      <c r="H16" s="156"/>
      <c r="I16" s="156"/>
      <c r="J16" s="156"/>
      <c r="K16" s="181"/>
      <c r="L16" s="181"/>
      <c r="M16" s="156"/>
      <c r="N16" s="156"/>
      <c r="O16" s="156"/>
      <c r="P16" s="156"/>
      <c r="Q16" s="181"/>
      <c r="R16" s="181"/>
      <c r="S16" s="181"/>
      <c r="T16" s="181"/>
      <c r="U16" s="181"/>
      <c r="V16" s="181"/>
      <c r="W16" s="181"/>
    </row>
    <row r="17" spans="1:23" ht="16.5" customHeight="1">
      <c r="A17" s="156"/>
      <c r="B17" s="175"/>
      <c r="C17" s="243"/>
      <c r="D17" s="156"/>
      <c r="E17" s="156"/>
      <c r="F17" s="156"/>
      <c r="G17" s="156"/>
      <c r="H17" s="156"/>
      <c r="I17" s="156"/>
      <c r="J17" s="156"/>
      <c r="K17" s="181"/>
      <c r="L17" s="181"/>
      <c r="M17" s="156"/>
      <c r="N17" s="156"/>
      <c r="O17" s="156"/>
      <c r="P17" s="156"/>
      <c r="Q17" s="181"/>
      <c r="R17" s="181"/>
      <c r="S17" s="181"/>
      <c r="T17" s="181"/>
      <c r="U17" s="181"/>
      <c r="V17" s="181"/>
      <c r="W17" s="181"/>
    </row>
    <row r="18" spans="1:23" ht="15">
      <c r="A18" s="156"/>
      <c r="B18" s="175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</row>
    <row r="19" spans="1:23" ht="15">
      <c r="A19" s="156"/>
      <c r="B19" s="175"/>
      <c r="C19" s="5"/>
      <c r="D19" s="5"/>
      <c r="E19" s="5"/>
      <c r="F19" s="5"/>
      <c r="G19" s="5"/>
      <c r="H19" s="5"/>
      <c r="I19" s="5"/>
      <c r="J19" s="5"/>
      <c r="K19" s="245"/>
      <c r="L19" s="5"/>
      <c r="M19" s="5"/>
      <c r="N19" s="5"/>
      <c r="O19" s="5"/>
      <c r="P19" s="5"/>
      <c r="Q19" s="245"/>
      <c r="R19" s="5"/>
      <c r="S19" s="5"/>
      <c r="T19" s="5"/>
      <c r="U19" s="5"/>
      <c r="V19" s="5"/>
      <c r="W19" s="5"/>
    </row>
    <row r="20" spans="1:23" ht="15">
      <c r="A20" s="246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</row>
  </sheetData>
  <sheetProtection/>
  <mergeCells count="3">
    <mergeCell ref="B4:B11"/>
    <mergeCell ref="A1:W1"/>
    <mergeCell ref="C14:R14"/>
  </mergeCells>
  <printOptions/>
  <pageMargins left="0.11811023622047245" right="0.11811023622047245" top="0.15748031496062992" bottom="0.15748031496062992" header="0" footer="0"/>
  <pageSetup fitToHeight="0" fitToWidth="1" horizontalDpi="600" verticalDpi="600" orientation="landscape" paperSize="9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5" sqref="B15"/>
    </sheetView>
  </sheetViews>
  <sheetFormatPr defaultColWidth="9.140625" defaultRowHeight="15"/>
  <cols>
    <col min="1" max="1" width="3.8515625" style="0" customWidth="1"/>
    <col min="2" max="2" width="15.421875" style="0" customWidth="1"/>
    <col min="3" max="3" width="15.28125" style="0" customWidth="1"/>
    <col min="4" max="4" width="5.8515625" style="0" customWidth="1"/>
    <col min="5" max="5" width="4.140625" style="0" customWidth="1"/>
    <col min="6" max="6" width="8.421875" style="0" customWidth="1"/>
    <col min="7" max="7" width="4.57421875" style="0" customWidth="1"/>
    <col min="8" max="8" width="8.28125" style="0" customWidth="1"/>
    <col min="9" max="9" width="3.57421875" style="0" customWidth="1"/>
    <col min="10" max="10" width="5.421875" style="0" customWidth="1"/>
    <col min="11" max="11" width="8.28125" style="0" customWidth="1"/>
    <col min="12" max="12" width="8.421875" style="0" customWidth="1"/>
    <col min="13" max="13" width="4.28125" style="0" customWidth="1"/>
    <col min="14" max="14" width="7.57421875" style="0" customWidth="1"/>
    <col min="15" max="15" width="4.7109375" style="0" customWidth="1"/>
    <col min="16" max="16" width="8.28125" style="0" customWidth="1"/>
    <col min="17" max="17" width="8.7109375" style="0" customWidth="1"/>
    <col min="18" max="18" width="9.00390625" style="0" customWidth="1"/>
    <col min="19" max="19" width="7.140625" style="0" customWidth="1"/>
    <col min="20" max="20" width="8.7109375" style="0" customWidth="1"/>
    <col min="21" max="21" width="4.8515625" style="0" customWidth="1"/>
    <col min="22" max="22" width="7.00390625" style="0" customWidth="1"/>
  </cols>
  <sheetData>
    <row r="1" spans="1:22" ht="15.75" thickBot="1">
      <c r="A1" s="822" t="s">
        <v>190</v>
      </c>
      <c r="B1" s="823"/>
      <c r="C1" s="823"/>
      <c r="D1" s="823"/>
      <c r="E1" s="823"/>
      <c r="F1" s="823"/>
      <c r="G1" s="823"/>
      <c r="H1" s="823"/>
      <c r="I1" s="823"/>
      <c r="J1" s="823"/>
      <c r="K1" s="823"/>
      <c r="L1" s="823"/>
      <c r="M1" s="823"/>
      <c r="N1" s="823"/>
      <c r="O1" s="823"/>
      <c r="P1" s="823"/>
      <c r="Q1" s="823"/>
      <c r="R1" s="823"/>
      <c r="S1" s="823"/>
      <c r="T1" s="823"/>
      <c r="U1" s="823"/>
      <c r="V1" s="823"/>
    </row>
    <row r="2" spans="1:23" s="2" customFormat="1" ht="164.25" customHeight="1">
      <c r="A2" s="8" t="s">
        <v>2</v>
      </c>
      <c r="B2" s="14" t="s">
        <v>10</v>
      </c>
      <c r="C2" s="15" t="s">
        <v>14</v>
      </c>
      <c r="D2" s="16" t="s">
        <v>38</v>
      </c>
      <c r="E2" s="16" t="s">
        <v>37</v>
      </c>
      <c r="F2" s="14" t="s">
        <v>39</v>
      </c>
      <c r="G2" s="14" t="s">
        <v>37</v>
      </c>
      <c r="H2" s="83" t="s">
        <v>134</v>
      </c>
      <c r="I2" s="14" t="s">
        <v>37</v>
      </c>
      <c r="J2" s="83" t="s">
        <v>138</v>
      </c>
      <c r="K2" s="14" t="s">
        <v>40</v>
      </c>
      <c r="L2" s="83" t="s">
        <v>135</v>
      </c>
      <c r="M2" s="14" t="s">
        <v>37</v>
      </c>
      <c r="N2" s="83" t="s">
        <v>136</v>
      </c>
      <c r="O2" s="14" t="s">
        <v>37</v>
      </c>
      <c r="P2" s="83" t="s">
        <v>137</v>
      </c>
      <c r="Q2" s="83" t="s">
        <v>41</v>
      </c>
      <c r="R2" s="83" t="s">
        <v>139</v>
      </c>
      <c r="S2" s="14" t="s">
        <v>37</v>
      </c>
      <c r="T2" s="83" t="s">
        <v>140</v>
      </c>
      <c r="U2" s="14" t="s">
        <v>37</v>
      </c>
      <c r="V2" s="83" t="s">
        <v>141</v>
      </c>
      <c r="W2" s="83" t="s">
        <v>142</v>
      </c>
    </row>
    <row r="3" spans="1:23" ht="14.25" customHeight="1">
      <c r="A3" s="89">
        <v>1</v>
      </c>
      <c r="B3" s="89">
        <v>2</v>
      </c>
      <c r="C3" s="89">
        <v>3</v>
      </c>
      <c r="D3" s="89">
        <v>4</v>
      </c>
      <c r="E3" s="89">
        <v>5</v>
      </c>
      <c r="F3" s="89">
        <v>6</v>
      </c>
      <c r="G3" s="89">
        <v>7</v>
      </c>
      <c r="H3" s="89">
        <v>8</v>
      </c>
      <c r="I3" s="89">
        <v>9</v>
      </c>
      <c r="J3" s="89">
        <v>10</v>
      </c>
      <c r="K3" s="89">
        <v>11</v>
      </c>
      <c r="L3" s="89">
        <v>12</v>
      </c>
      <c r="M3" s="89">
        <v>13</v>
      </c>
      <c r="N3" s="89">
        <v>14</v>
      </c>
      <c r="O3" s="89">
        <v>15</v>
      </c>
      <c r="P3" s="89">
        <v>16</v>
      </c>
      <c r="Q3" s="89">
        <v>17</v>
      </c>
      <c r="R3" s="89">
        <v>18</v>
      </c>
      <c r="S3" s="89">
        <v>19</v>
      </c>
      <c r="T3" s="89">
        <v>20</v>
      </c>
      <c r="U3" s="89">
        <v>21</v>
      </c>
      <c r="V3" s="89">
        <v>22</v>
      </c>
      <c r="W3" s="89">
        <v>23</v>
      </c>
    </row>
    <row r="4" spans="1:23" ht="43.5" customHeight="1">
      <c r="A4" s="48">
        <v>1</v>
      </c>
      <c r="B4" s="819" t="s">
        <v>954</v>
      </c>
      <c r="C4" s="48" t="s">
        <v>995</v>
      </c>
      <c r="D4" s="232">
        <v>2</v>
      </c>
      <c r="E4" s="232">
        <v>32</v>
      </c>
      <c r="F4" s="232">
        <v>0</v>
      </c>
      <c r="G4" s="232">
        <v>0</v>
      </c>
      <c r="H4" s="232">
        <v>1</v>
      </c>
      <c r="I4" s="232">
        <v>13</v>
      </c>
      <c r="J4" s="232">
        <v>13</v>
      </c>
      <c r="K4" s="421">
        <v>0</v>
      </c>
      <c r="L4" s="427">
        <v>0</v>
      </c>
      <c r="M4" s="232">
        <v>0</v>
      </c>
      <c r="N4" s="232">
        <v>1</v>
      </c>
      <c r="O4" s="232">
        <v>8</v>
      </c>
      <c r="P4" s="232">
        <v>8</v>
      </c>
      <c r="Q4" s="421">
        <v>0</v>
      </c>
      <c r="R4" s="427">
        <v>0</v>
      </c>
      <c r="S4" s="427">
        <v>0</v>
      </c>
      <c r="T4" s="427">
        <v>2</v>
      </c>
      <c r="U4" s="427">
        <v>21</v>
      </c>
      <c r="V4" s="419">
        <v>21</v>
      </c>
      <c r="W4" s="421">
        <v>0</v>
      </c>
    </row>
    <row r="5" spans="1:23" ht="42.75" customHeight="1">
      <c r="A5" s="48">
        <v>2</v>
      </c>
      <c r="B5" s="820"/>
      <c r="C5" s="48" t="s">
        <v>996</v>
      </c>
      <c r="D5" s="234">
        <v>3</v>
      </c>
      <c r="E5" s="234">
        <v>53</v>
      </c>
      <c r="F5" s="234">
        <v>2</v>
      </c>
      <c r="G5" s="234">
        <v>37</v>
      </c>
      <c r="H5" s="234">
        <v>0</v>
      </c>
      <c r="I5" s="234">
        <v>0</v>
      </c>
      <c r="J5" s="234">
        <v>37</v>
      </c>
      <c r="K5" s="422">
        <v>0.666</v>
      </c>
      <c r="L5" s="234">
        <v>1</v>
      </c>
      <c r="M5" s="234">
        <v>16</v>
      </c>
      <c r="N5" s="234">
        <v>1</v>
      </c>
      <c r="O5" s="234">
        <v>8</v>
      </c>
      <c r="P5" s="234">
        <v>24</v>
      </c>
      <c r="Q5" s="422">
        <v>0.333</v>
      </c>
      <c r="R5" s="234">
        <v>3</v>
      </c>
      <c r="S5" s="234">
        <v>53</v>
      </c>
      <c r="T5" s="234">
        <v>1</v>
      </c>
      <c r="U5" s="234">
        <v>8</v>
      </c>
      <c r="V5" s="234">
        <v>61</v>
      </c>
      <c r="W5" s="422">
        <v>0.5</v>
      </c>
    </row>
    <row r="6" spans="1:23" ht="38.25">
      <c r="A6" s="48">
        <v>3</v>
      </c>
      <c r="B6" s="820"/>
      <c r="C6" s="48" t="s">
        <v>997</v>
      </c>
      <c r="D6" s="420">
        <v>1</v>
      </c>
      <c r="E6" s="420">
        <v>4</v>
      </c>
      <c r="F6" s="420">
        <v>1</v>
      </c>
      <c r="G6" s="420">
        <v>4</v>
      </c>
      <c r="H6" s="420">
        <v>0</v>
      </c>
      <c r="I6" s="420">
        <v>0</v>
      </c>
      <c r="J6" s="420">
        <v>4</v>
      </c>
      <c r="K6" s="423">
        <v>1</v>
      </c>
      <c r="L6" s="420">
        <v>1</v>
      </c>
      <c r="M6" s="420">
        <v>5</v>
      </c>
      <c r="N6" s="420">
        <v>0</v>
      </c>
      <c r="O6" s="420">
        <v>0</v>
      </c>
      <c r="P6" s="420">
        <v>5</v>
      </c>
      <c r="Q6" s="423">
        <v>1</v>
      </c>
      <c r="R6" s="420">
        <v>2</v>
      </c>
      <c r="S6" s="420">
        <v>9</v>
      </c>
      <c r="T6" s="420">
        <v>0</v>
      </c>
      <c r="U6" s="420">
        <v>0</v>
      </c>
      <c r="V6" s="420">
        <v>9</v>
      </c>
      <c r="W6" s="423">
        <v>1</v>
      </c>
    </row>
    <row r="7" spans="1:23" ht="38.25">
      <c r="A7" s="48">
        <v>4</v>
      </c>
      <c r="B7" s="820"/>
      <c r="C7" s="48" t="s">
        <v>998</v>
      </c>
      <c r="D7" s="234">
        <v>1</v>
      </c>
      <c r="E7" s="234">
        <v>16</v>
      </c>
      <c r="F7" s="358">
        <v>1</v>
      </c>
      <c r="G7" s="358">
        <v>16</v>
      </c>
      <c r="H7" s="358">
        <v>0</v>
      </c>
      <c r="I7" s="358">
        <v>0</v>
      </c>
      <c r="J7" s="358">
        <v>16</v>
      </c>
      <c r="K7" s="422">
        <v>1</v>
      </c>
      <c r="L7" s="234">
        <v>0</v>
      </c>
      <c r="M7" s="234">
        <v>0</v>
      </c>
      <c r="N7" s="234">
        <v>1</v>
      </c>
      <c r="O7" s="234">
        <v>8</v>
      </c>
      <c r="P7" s="234">
        <v>8</v>
      </c>
      <c r="Q7" s="422">
        <v>0</v>
      </c>
      <c r="R7" s="234">
        <v>1</v>
      </c>
      <c r="S7" s="234">
        <v>16</v>
      </c>
      <c r="T7" s="234">
        <v>1</v>
      </c>
      <c r="U7" s="234">
        <v>8</v>
      </c>
      <c r="V7" s="234">
        <v>24</v>
      </c>
      <c r="W7" s="422">
        <v>1</v>
      </c>
    </row>
    <row r="8" spans="1:23" ht="27" customHeight="1">
      <c r="A8" s="48">
        <v>5</v>
      </c>
      <c r="B8" s="820"/>
      <c r="C8" s="48" t="s">
        <v>999</v>
      </c>
      <c r="D8" s="51">
        <v>1</v>
      </c>
      <c r="E8" s="51">
        <v>7</v>
      </c>
      <c r="F8" s="51">
        <v>1</v>
      </c>
      <c r="G8" s="51">
        <v>7</v>
      </c>
      <c r="H8" s="51">
        <v>0</v>
      </c>
      <c r="I8" s="51">
        <v>0</v>
      </c>
      <c r="J8" s="51">
        <v>7</v>
      </c>
      <c r="K8" s="424">
        <v>1</v>
      </c>
      <c r="L8" s="51">
        <v>1</v>
      </c>
      <c r="M8" s="51">
        <v>5</v>
      </c>
      <c r="N8" s="51">
        <v>0</v>
      </c>
      <c r="O8" s="51">
        <v>0</v>
      </c>
      <c r="P8" s="51">
        <v>5</v>
      </c>
      <c r="Q8" s="424">
        <v>1</v>
      </c>
      <c r="R8" s="51">
        <v>2</v>
      </c>
      <c r="S8" s="51">
        <v>12</v>
      </c>
      <c r="T8" s="51">
        <v>0</v>
      </c>
      <c r="U8" s="51">
        <v>0</v>
      </c>
      <c r="V8" s="51">
        <v>12</v>
      </c>
      <c r="W8" s="424">
        <v>1</v>
      </c>
    </row>
    <row r="9" spans="1:23" ht="27.75" customHeight="1">
      <c r="A9" s="48">
        <v>6</v>
      </c>
      <c r="B9" s="820"/>
      <c r="C9" s="426" t="s">
        <v>280</v>
      </c>
      <c r="D9" s="232">
        <v>1</v>
      </c>
      <c r="E9" s="232">
        <v>9</v>
      </c>
      <c r="F9" s="232">
        <v>1</v>
      </c>
      <c r="G9" s="232">
        <v>9</v>
      </c>
      <c r="H9" s="232">
        <v>0</v>
      </c>
      <c r="I9" s="232">
        <v>0</v>
      </c>
      <c r="J9" s="232">
        <v>9</v>
      </c>
      <c r="K9" s="421">
        <v>1</v>
      </c>
      <c r="L9" s="427">
        <v>0</v>
      </c>
      <c r="M9" s="232">
        <v>0</v>
      </c>
      <c r="N9" s="232">
        <v>1</v>
      </c>
      <c r="O9" s="232">
        <v>4</v>
      </c>
      <c r="P9" s="232">
        <v>4</v>
      </c>
      <c r="Q9" s="421">
        <v>0</v>
      </c>
      <c r="R9" s="427">
        <v>1</v>
      </c>
      <c r="S9" s="427">
        <v>9</v>
      </c>
      <c r="T9" s="427">
        <v>1</v>
      </c>
      <c r="U9" s="427">
        <v>4</v>
      </c>
      <c r="V9" s="427">
        <v>13</v>
      </c>
      <c r="W9" s="421">
        <v>0.5</v>
      </c>
    </row>
    <row r="10" spans="1:23" ht="29.25" customHeight="1">
      <c r="A10" s="48">
        <v>7</v>
      </c>
      <c r="B10" s="820"/>
      <c r="C10" s="48" t="s">
        <v>1000</v>
      </c>
      <c r="D10" s="51">
        <v>1</v>
      </c>
      <c r="E10" s="51">
        <v>2</v>
      </c>
      <c r="F10" s="51">
        <v>1</v>
      </c>
      <c r="G10" s="51">
        <v>2</v>
      </c>
      <c r="H10" s="51">
        <v>0</v>
      </c>
      <c r="I10" s="51">
        <v>0</v>
      </c>
      <c r="J10" s="51">
        <v>2</v>
      </c>
      <c r="K10" s="424">
        <v>1</v>
      </c>
      <c r="L10" s="51">
        <v>1</v>
      </c>
      <c r="M10" s="51">
        <v>4</v>
      </c>
      <c r="N10" s="51">
        <v>0</v>
      </c>
      <c r="O10" s="51">
        <v>0</v>
      </c>
      <c r="P10" s="51">
        <v>4</v>
      </c>
      <c r="Q10" s="424">
        <v>1</v>
      </c>
      <c r="R10" s="51">
        <v>2</v>
      </c>
      <c r="S10" s="51">
        <v>6</v>
      </c>
      <c r="T10" s="51">
        <v>0</v>
      </c>
      <c r="U10" s="51">
        <v>0</v>
      </c>
      <c r="V10" s="51">
        <v>6</v>
      </c>
      <c r="W10" s="424">
        <v>1</v>
      </c>
    </row>
    <row r="11" spans="1:23" ht="38.25">
      <c r="A11" s="48">
        <v>8</v>
      </c>
      <c r="B11" s="820"/>
      <c r="C11" s="48" t="s">
        <v>1001</v>
      </c>
      <c r="D11" s="418">
        <v>1</v>
      </c>
      <c r="E11" s="418">
        <v>8</v>
      </c>
      <c r="F11" s="418">
        <v>1</v>
      </c>
      <c r="G11" s="418">
        <v>8</v>
      </c>
      <c r="H11" s="418">
        <v>0</v>
      </c>
      <c r="I11" s="418">
        <v>0</v>
      </c>
      <c r="J11" s="418">
        <v>8</v>
      </c>
      <c r="K11" s="425">
        <v>1</v>
      </c>
      <c r="L11" s="418">
        <v>1</v>
      </c>
      <c r="M11" s="418">
        <v>1</v>
      </c>
      <c r="N11" s="418">
        <v>0</v>
      </c>
      <c r="O11" s="418">
        <v>0</v>
      </c>
      <c r="P11" s="418">
        <v>1</v>
      </c>
      <c r="Q11" s="425">
        <v>1</v>
      </c>
      <c r="R11" s="418">
        <v>2</v>
      </c>
      <c r="S11" s="418">
        <v>9</v>
      </c>
      <c r="T11" s="418">
        <v>0</v>
      </c>
      <c r="U11" s="418">
        <v>0</v>
      </c>
      <c r="V11" s="418">
        <v>2</v>
      </c>
      <c r="W11" s="425">
        <v>1</v>
      </c>
    </row>
    <row r="12" spans="1:23" ht="38.25">
      <c r="A12" s="48">
        <v>9</v>
      </c>
      <c r="B12" s="821"/>
      <c r="C12" s="48" t="s">
        <v>1002</v>
      </c>
      <c r="D12" s="234">
        <v>1</v>
      </c>
      <c r="E12" s="234">
        <v>4</v>
      </c>
      <c r="F12" s="234">
        <v>1</v>
      </c>
      <c r="G12" s="234">
        <v>4</v>
      </c>
      <c r="H12" s="234">
        <v>0</v>
      </c>
      <c r="I12" s="234">
        <v>0</v>
      </c>
      <c r="J12" s="234">
        <v>4</v>
      </c>
      <c r="K12" s="422">
        <v>1</v>
      </c>
      <c r="L12" s="234">
        <v>1</v>
      </c>
      <c r="M12" s="234">
        <v>4</v>
      </c>
      <c r="N12" s="234">
        <v>0</v>
      </c>
      <c r="O12" s="234">
        <v>0</v>
      </c>
      <c r="P12" s="234">
        <v>0</v>
      </c>
      <c r="Q12" s="422">
        <v>1</v>
      </c>
      <c r="R12" s="234">
        <v>2</v>
      </c>
      <c r="S12" s="234">
        <v>8</v>
      </c>
      <c r="T12" s="234">
        <v>0</v>
      </c>
      <c r="U12" s="234">
        <v>0</v>
      </c>
      <c r="V12" s="234">
        <v>8</v>
      </c>
      <c r="W12" s="422">
        <v>1</v>
      </c>
    </row>
    <row r="13" spans="1:23" ht="15">
      <c r="A13" s="13"/>
      <c r="B13" s="313" t="s">
        <v>947</v>
      </c>
      <c r="C13" s="13">
        <v>9</v>
      </c>
      <c r="D13" s="34">
        <f>SUM(D4:D12)</f>
        <v>12</v>
      </c>
      <c r="E13" s="34">
        <f aca="true" t="shared" si="0" ref="E13:V13">SUM(E4:E12)</f>
        <v>135</v>
      </c>
      <c r="F13" s="34">
        <f t="shared" si="0"/>
        <v>9</v>
      </c>
      <c r="G13" s="34">
        <f t="shared" si="0"/>
        <v>87</v>
      </c>
      <c r="H13" s="34">
        <f t="shared" si="0"/>
        <v>1</v>
      </c>
      <c r="I13" s="34">
        <f t="shared" si="0"/>
        <v>13</v>
      </c>
      <c r="J13" s="34">
        <f t="shared" si="0"/>
        <v>100</v>
      </c>
      <c r="K13" s="428">
        <f>AVERAGE(K4:K12)</f>
        <v>0.8517777777777779</v>
      </c>
      <c r="L13" s="34">
        <f t="shared" si="0"/>
        <v>6</v>
      </c>
      <c r="M13" s="34">
        <f t="shared" si="0"/>
        <v>35</v>
      </c>
      <c r="N13" s="34">
        <f t="shared" si="0"/>
        <v>4</v>
      </c>
      <c r="O13" s="34">
        <f t="shared" si="0"/>
        <v>28</v>
      </c>
      <c r="P13" s="34">
        <f t="shared" si="0"/>
        <v>59</v>
      </c>
      <c r="Q13" s="428">
        <f>AVERAGE(Q4:Q12)</f>
        <v>0.5925555555555556</v>
      </c>
      <c r="R13" s="34">
        <f t="shared" si="0"/>
        <v>15</v>
      </c>
      <c r="S13" s="34">
        <f t="shared" si="0"/>
        <v>122</v>
      </c>
      <c r="T13" s="34">
        <f t="shared" si="0"/>
        <v>5</v>
      </c>
      <c r="U13" s="34">
        <f t="shared" si="0"/>
        <v>41</v>
      </c>
      <c r="V13" s="34">
        <f t="shared" si="0"/>
        <v>156</v>
      </c>
      <c r="W13" s="428">
        <f>AVERAGE(W4:W12)</f>
        <v>0.7777777777777778</v>
      </c>
    </row>
    <row r="14" spans="1:23" ht="15">
      <c r="A14" s="156"/>
      <c r="B14" s="175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</row>
    <row r="15" spans="1:23" ht="13.5" customHeight="1">
      <c r="A15" s="156"/>
      <c r="B15" s="175"/>
      <c r="C15" s="728" t="s">
        <v>1072</v>
      </c>
      <c r="D15" s="728"/>
      <c r="E15" s="728"/>
      <c r="F15" s="728"/>
      <c r="G15" s="728"/>
      <c r="H15" s="728"/>
      <c r="I15" s="728"/>
      <c r="J15" s="728"/>
      <c r="K15" s="728"/>
      <c r="L15" s="728"/>
      <c r="M15" s="728"/>
      <c r="N15" s="728"/>
      <c r="O15" s="728"/>
      <c r="P15" s="728"/>
      <c r="Q15" s="728"/>
      <c r="R15" s="728"/>
      <c r="S15" s="728"/>
      <c r="T15" s="728"/>
      <c r="U15" s="242"/>
      <c r="V15" s="242"/>
      <c r="W15" s="242"/>
    </row>
    <row r="16" spans="1:23" ht="15">
      <c r="A16" s="156"/>
      <c r="B16" s="150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</row>
    <row r="17" spans="1:23" ht="15">
      <c r="A17" s="156"/>
      <c r="B17" s="175"/>
      <c r="C17" s="156"/>
      <c r="D17" s="156"/>
      <c r="E17" s="156"/>
      <c r="F17" s="156"/>
      <c r="G17" s="156"/>
      <c r="H17" s="156"/>
      <c r="I17" s="156"/>
      <c r="J17" s="156"/>
      <c r="K17" s="181"/>
      <c r="L17" s="181"/>
      <c r="M17" s="156"/>
      <c r="N17" s="156"/>
      <c r="O17" s="156"/>
      <c r="P17" s="156"/>
      <c r="Q17" s="181"/>
      <c r="R17" s="181"/>
      <c r="S17" s="181"/>
      <c r="T17" s="181"/>
      <c r="U17" s="181"/>
      <c r="V17" s="181"/>
      <c r="W17" s="181"/>
    </row>
    <row r="18" spans="1:23" ht="15">
      <c r="A18" s="156"/>
      <c r="B18" s="175"/>
      <c r="C18" s="243"/>
      <c r="D18" s="156"/>
      <c r="E18" s="156"/>
      <c r="F18" s="156"/>
      <c r="G18" s="156"/>
      <c r="H18" s="156"/>
      <c r="I18" s="156"/>
      <c r="J18" s="156"/>
      <c r="K18" s="181"/>
      <c r="L18" s="181"/>
      <c r="M18" s="156"/>
      <c r="N18" s="156"/>
      <c r="O18" s="156"/>
      <c r="P18" s="156"/>
      <c r="Q18" s="181"/>
      <c r="R18" s="181"/>
      <c r="S18" s="181"/>
      <c r="T18" s="181"/>
      <c r="U18" s="181"/>
      <c r="V18" s="181"/>
      <c r="W18" s="181"/>
    </row>
    <row r="19" spans="1:23" ht="12.75" customHeight="1">
      <c r="A19" s="156"/>
      <c r="B19" s="175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</row>
    <row r="20" spans="1:23" ht="15">
      <c r="A20" s="156"/>
      <c r="B20" s="175"/>
      <c r="C20" s="5"/>
      <c r="D20" s="5"/>
      <c r="E20" s="5"/>
      <c r="F20" s="5"/>
      <c r="G20" s="5"/>
      <c r="H20" s="5"/>
      <c r="I20" s="5"/>
      <c r="J20" s="5"/>
      <c r="K20" s="245"/>
      <c r="L20" s="5"/>
      <c r="M20" s="5"/>
      <c r="N20" s="5"/>
      <c r="O20" s="5"/>
      <c r="P20" s="5"/>
      <c r="Q20" s="245"/>
      <c r="R20" s="5"/>
      <c r="S20" s="5"/>
      <c r="T20" s="5"/>
      <c r="U20" s="5"/>
      <c r="V20" s="5"/>
      <c r="W20" s="5"/>
    </row>
    <row r="21" spans="1:23" ht="15">
      <c r="A21" s="246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</row>
    <row r="23" spans="11:15" ht="15">
      <c r="K23" s="110"/>
      <c r="L23" s="110"/>
      <c r="M23" s="110"/>
      <c r="N23" s="110"/>
      <c r="O23" s="110"/>
    </row>
  </sheetData>
  <sheetProtection/>
  <mergeCells count="3">
    <mergeCell ref="B4:B12"/>
    <mergeCell ref="A1:V1"/>
    <mergeCell ref="C15:T15"/>
  </mergeCells>
  <printOptions/>
  <pageMargins left="0.25" right="0.25" top="0.75" bottom="0.75" header="0.3" footer="0.3"/>
  <pageSetup fitToHeight="0" fitToWidth="1" horizontalDpi="300" verticalDpi="3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="84" zoomScaleNormal="84" zoomScalePageLayoutView="0" workbookViewId="0" topLeftCell="A1">
      <pane ySplit="4" topLeftCell="A5" activePane="bottomLeft" state="frozen"/>
      <selection pane="topLeft" activeCell="A1" sqref="A1"/>
      <selection pane="bottomLeft" activeCell="C13" sqref="C13:M14"/>
    </sheetView>
  </sheetViews>
  <sheetFormatPr defaultColWidth="9.140625" defaultRowHeight="15"/>
  <cols>
    <col min="1" max="1" width="6.8515625" style="0" customWidth="1"/>
    <col min="2" max="2" width="14.7109375" style="0" customWidth="1"/>
    <col min="3" max="3" width="21.00390625" style="0" customWidth="1"/>
    <col min="4" max="4" width="21.140625" style="0" customWidth="1"/>
    <col min="5" max="5" width="10.421875" style="0" customWidth="1"/>
  </cols>
  <sheetData>
    <row r="1" spans="1:14" ht="15.75">
      <c r="A1" s="684" t="s">
        <v>42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</row>
    <row r="2" spans="1:14" ht="15.75">
      <c r="A2" s="824" t="s">
        <v>158</v>
      </c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</row>
    <row r="3" spans="1:14" ht="26.25" customHeight="1">
      <c r="A3" s="826" t="s">
        <v>2</v>
      </c>
      <c r="B3" s="826" t="s">
        <v>10</v>
      </c>
      <c r="C3" s="777" t="s">
        <v>43</v>
      </c>
      <c r="D3" s="825"/>
      <c r="E3" s="825"/>
      <c r="F3" s="825"/>
      <c r="G3" s="825"/>
      <c r="H3" s="825"/>
      <c r="I3" s="825"/>
      <c r="J3" s="825"/>
      <c r="K3" s="825"/>
      <c r="L3" s="825"/>
      <c r="M3" s="825"/>
      <c r="N3" s="825"/>
    </row>
    <row r="4" spans="1:14" ht="231.75" customHeight="1">
      <c r="A4" s="827"/>
      <c r="B4" s="827"/>
      <c r="C4" s="299" t="s">
        <v>44</v>
      </c>
      <c r="D4" s="299" t="s">
        <v>45</v>
      </c>
      <c r="E4" s="299" t="s">
        <v>143</v>
      </c>
      <c r="F4" s="299" t="s">
        <v>46</v>
      </c>
      <c r="G4" s="299" t="s">
        <v>47</v>
      </c>
      <c r="H4" s="299" t="s">
        <v>48</v>
      </c>
      <c r="I4" s="299" t="s">
        <v>77</v>
      </c>
      <c r="J4" s="299" t="s">
        <v>46</v>
      </c>
      <c r="K4" s="299" t="s">
        <v>78</v>
      </c>
      <c r="L4" s="299" t="s">
        <v>46</v>
      </c>
      <c r="M4" s="299" t="s">
        <v>79</v>
      </c>
      <c r="N4" s="299" t="s">
        <v>46</v>
      </c>
    </row>
    <row r="5" spans="1:14" ht="15">
      <c r="A5" s="452">
        <v>1</v>
      </c>
      <c r="B5" s="452">
        <v>2</v>
      </c>
      <c r="C5" s="452">
        <v>3</v>
      </c>
      <c r="D5" s="452">
        <v>4</v>
      </c>
      <c r="E5" s="452">
        <v>5</v>
      </c>
      <c r="F5" s="452">
        <v>6</v>
      </c>
      <c r="G5" s="452">
        <v>7</v>
      </c>
      <c r="H5" s="452">
        <v>8</v>
      </c>
      <c r="I5" s="452">
        <v>9</v>
      </c>
      <c r="J5" s="452">
        <v>10</v>
      </c>
      <c r="K5" s="452">
        <v>11</v>
      </c>
      <c r="L5" s="452">
        <v>12</v>
      </c>
      <c r="M5" s="452">
        <v>13</v>
      </c>
      <c r="N5" s="452">
        <v>14</v>
      </c>
    </row>
    <row r="6" spans="1:14" ht="48" customHeight="1">
      <c r="A6" s="22">
        <v>1</v>
      </c>
      <c r="B6" s="722" t="s">
        <v>954</v>
      </c>
      <c r="C6" s="48" t="s">
        <v>995</v>
      </c>
      <c r="D6" s="48" t="s">
        <v>1003</v>
      </c>
      <c r="E6" s="51">
        <v>1</v>
      </c>
      <c r="F6" s="51">
        <v>6</v>
      </c>
      <c r="G6" s="399"/>
      <c r="H6" s="399"/>
      <c r="I6" s="399"/>
      <c r="J6" s="399"/>
      <c r="K6" s="399"/>
      <c r="L6" s="399"/>
      <c r="M6" s="399"/>
      <c r="N6" s="399"/>
    </row>
    <row r="7" spans="1:14" ht="37.5" customHeight="1">
      <c r="A7" s="768">
        <v>2</v>
      </c>
      <c r="B7" s="723"/>
      <c r="C7" s="828" t="s">
        <v>1004</v>
      </c>
      <c r="D7" s="48" t="s">
        <v>1005</v>
      </c>
      <c r="E7" s="446">
        <v>1</v>
      </c>
      <c r="F7" s="234">
        <v>5</v>
      </c>
      <c r="G7" s="443"/>
      <c r="H7" s="443"/>
      <c r="I7" s="443"/>
      <c r="J7" s="443"/>
      <c r="K7" s="443"/>
      <c r="L7" s="443"/>
      <c r="M7" s="443"/>
      <c r="N7" s="443"/>
    </row>
    <row r="8" spans="1:14" ht="25.5">
      <c r="A8" s="770"/>
      <c r="B8" s="724"/>
      <c r="C8" s="829"/>
      <c r="D8" s="48" t="s">
        <v>1006</v>
      </c>
      <c r="E8" s="447">
        <v>1</v>
      </c>
      <c r="F8" s="447">
        <v>5</v>
      </c>
      <c r="G8" s="443"/>
      <c r="H8" s="443"/>
      <c r="I8" s="443"/>
      <c r="J8" s="443"/>
      <c r="K8" s="443"/>
      <c r="L8" s="443"/>
      <c r="M8" s="443"/>
      <c r="N8" s="443"/>
    </row>
    <row r="9" spans="1:14" ht="48" customHeight="1">
      <c r="A9" s="51">
        <v>3</v>
      </c>
      <c r="B9" s="443"/>
      <c r="C9" s="48" t="s">
        <v>1007</v>
      </c>
      <c r="D9" s="48" t="s">
        <v>1008</v>
      </c>
      <c r="E9" s="51">
        <v>1</v>
      </c>
      <c r="F9" s="51">
        <v>3</v>
      </c>
      <c r="G9" s="443"/>
      <c r="H9" s="443"/>
      <c r="I9" s="443"/>
      <c r="J9" s="443"/>
      <c r="K9" s="443"/>
      <c r="L9" s="443"/>
      <c r="M9" s="443"/>
      <c r="N9" s="443"/>
    </row>
    <row r="10" spans="1:14" ht="46.5" customHeight="1">
      <c r="A10" s="51">
        <v>4</v>
      </c>
      <c r="B10" s="443"/>
      <c r="C10" s="48" t="s">
        <v>1009</v>
      </c>
      <c r="D10" s="48" t="s">
        <v>1010</v>
      </c>
      <c r="E10" s="51">
        <v>1</v>
      </c>
      <c r="F10" s="51">
        <v>4</v>
      </c>
      <c r="G10" s="444"/>
      <c r="H10" s="444"/>
      <c r="I10" s="445"/>
      <c r="J10" s="445"/>
      <c r="K10" s="445"/>
      <c r="L10" s="445"/>
      <c r="M10" s="445"/>
      <c r="N10" s="445"/>
    </row>
    <row r="11" spans="1:14" ht="15">
      <c r="A11" s="233"/>
      <c r="B11" s="448" t="s">
        <v>947</v>
      </c>
      <c r="C11" s="399">
        <v>4</v>
      </c>
      <c r="D11" s="399">
        <v>5</v>
      </c>
      <c r="E11" s="399">
        <v>5</v>
      </c>
      <c r="F11" s="399">
        <v>23</v>
      </c>
      <c r="G11" s="399">
        <v>0</v>
      </c>
      <c r="H11" s="399">
        <v>0</v>
      </c>
      <c r="I11" s="399">
        <v>0</v>
      </c>
      <c r="J11" s="399">
        <v>0</v>
      </c>
      <c r="K11" s="399">
        <v>0</v>
      </c>
      <c r="L11" s="399">
        <v>0</v>
      </c>
      <c r="M11" s="399">
        <v>0</v>
      </c>
      <c r="N11" s="399">
        <v>0</v>
      </c>
    </row>
    <row r="12" spans="1:14" ht="15.75">
      <c r="A12" s="133"/>
      <c r="B12" s="134"/>
      <c r="C12" s="266"/>
      <c r="D12" s="431"/>
      <c r="E12" s="432"/>
      <c r="F12" s="433"/>
      <c r="G12" s="432"/>
      <c r="H12" s="432"/>
      <c r="I12" s="432"/>
      <c r="J12" s="433"/>
      <c r="K12" s="432"/>
      <c r="L12" s="433"/>
      <c r="M12" s="432"/>
      <c r="N12" s="433"/>
    </row>
    <row r="13" spans="1:14" ht="15">
      <c r="A13" s="678"/>
      <c r="B13" s="679"/>
      <c r="C13" s="728" t="s">
        <v>1072</v>
      </c>
      <c r="D13" s="728"/>
      <c r="E13" s="728"/>
      <c r="F13" s="728"/>
      <c r="G13" s="728"/>
      <c r="H13" s="728"/>
      <c r="I13" s="728"/>
      <c r="J13" s="728"/>
      <c r="K13" s="728"/>
      <c r="L13" s="728"/>
      <c r="M13" s="728"/>
      <c r="N13" s="831"/>
    </row>
    <row r="14" spans="1:14" ht="4.5" customHeight="1">
      <c r="A14" s="678"/>
      <c r="B14" s="679"/>
      <c r="C14" s="728"/>
      <c r="D14" s="728"/>
      <c r="E14" s="728"/>
      <c r="F14" s="728"/>
      <c r="G14" s="728"/>
      <c r="H14" s="728"/>
      <c r="I14" s="728"/>
      <c r="J14" s="728"/>
      <c r="K14" s="728"/>
      <c r="L14" s="728"/>
      <c r="M14" s="728"/>
      <c r="N14" s="831"/>
    </row>
    <row r="15" spans="1:14" ht="15">
      <c r="A15" s="678"/>
      <c r="B15" s="679"/>
      <c r="C15" s="830"/>
      <c r="D15" s="830"/>
      <c r="E15" s="830"/>
      <c r="F15" s="830"/>
      <c r="G15" s="830"/>
      <c r="H15" s="830"/>
      <c r="I15" s="830"/>
      <c r="J15" s="830"/>
      <c r="K15" s="830"/>
      <c r="L15" s="830"/>
      <c r="M15" s="830"/>
      <c r="N15" s="830"/>
    </row>
    <row r="16" spans="1:14" ht="15">
      <c r="A16" s="678"/>
      <c r="B16" s="679"/>
      <c r="C16" s="830"/>
      <c r="D16" s="830"/>
      <c r="E16" s="830"/>
      <c r="F16" s="830"/>
      <c r="G16" s="830"/>
      <c r="H16" s="830"/>
      <c r="I16" s="830"/>
      <c r="J16" s="830"/>
      <c r="K16" s="830"/>
      <c r="L16" s="830"/>
      <c r="M16" s="830"/>
      <c r="N16" s="830"/>
    </row>
    <row r="17" spans="1:14" ht="15.75">
      <c r="A17" s="133"/>
      <c r="B17" s="134"/>
      <c r="C17" s="134"/>
      <c r="D17" s="134"/>
      <c r="E17" s="434"/>
      <c r="F17" s="434"/>
      <c r="G17" s="266"/>
      <c r="H17" s="266"/>
      <c r="I17" s="266"/>
      <c r="J17" s="266"/>
      <c r="K17" s="266"/>
      <c r="L17" s="266"/>
      <c r="M17" s="266"/>
      <c r="N17" s="266"/>
    </row>
    <row r="18" spans="1:14" ht="15.75">
      <c r="A18" s="133"/>
      <c r="B18" s="134"/>
      <c r="C18" s="430"/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0"/>
    </row>
    <row r="19" spans="1:14" ht="15.75">
      <c r="A19" s="133"/>
      <c r="B19" s="134"/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</row>
    <row r="20" spans="1:14" ht="15.75">
      <c r="A20" s="133"/>
      <c r="B20" s="134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</row>
    <row r="21" spans="1:14" ht="15.75">
      <c r="A21" s="133"/>
      <c r="B21" s="134"/>
      <c r="C21" s="81"/>
      <c r="D21" s="81"/>
      <c r="E21" s="81"/>
      <c r="F21" s="81"/>
      <c r="G21" s="81"/>
      <c r="H21" s="81"/>
      <c r="I21" s="436"/>
      <c r="J21" s="436"/>
      <c r="K21" s="436"/>
      <c r="L21" s="436"/>
      <c r="M21" s="436"/>
      <c r="N21" s="436"/>
    </row>
    <row r="22" spans="1:14" ht="15.75">
      <c r="A22" s="133"/>
      <c r="B22" s="134"/>
      <c r="C22" s="432"/>
      <c r="D22" s="432"/>
      <c r="E22" s="432"/>
      <c r="F22" s="432"/>
      <c r="G22" s="437"/>
      <c r="H22" s="437"/>
      <c r="I22" s="438"/>
      <c r="J22" s="438"/>
      <c r="K22" s="438"/>
      <c r="L22" s="438"/>
      <c r="M22" s="438"/>
      <c r="N22" s="438"/>
    </row>
    <row r="23" spans="1:14" ht="15.75">
      <c r="A23" s="133"/>
      <c r="B23" s="134"/>
      <c r="C23" s="439"/>
      <c r="D23" s="439"/>
      <c r="E23" s="440"/>
      <c r="F23" s="440"/>
      <c r="G23" s="441"/>
      <c r="H23" s="441"/>
      <c r="I23" s="441"/>
      <c r="J23" s="441"/>
      <c r="K23" s="441"/>
      <c r="L23" s="441"/>
      <c r="M23" s="441"/>
      <c r="N23" s="441"/>
    </row>
    <row r="24" spans="1:14" ht="15.75">
      <c r="A24" s="133"/>
      <c r="B24" s="134"/>
      <c r="C24" s="134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</row>
    <row r="25" spans="1:14" ht="15">
      <c r="A25" s="831"/>
      <c r="B25" s="831"/>
      <c r="C25" s="831"/>
      <c r="D25" s="831"/>
      <c r="E25" s="831"/>
      <c r="F25" s="831"/>
      <c r="G25" s="831"/>
      <c r="H25" s="831"/>
      <c r="I25" s="831"/>
      <c r="J25" s="831"/>
      <c r="K25" s="831"/>
      <c r="L25" s="831"/>
      <c r="M25" s="831"/>
      <c r="N25" s="831"/>
    </row>
    <row r="26" spans="1:14" ht="15">
      <c r="A26" s="81"/>
      <c r="B26" s="81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</row>
    <row r="27" spans="1:14" ht="15">
      <c r="A27" s="81"/>
      <c r="B27" s="81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</row>
    <row r="28" spans="1:14" ht="15">
      <c r="A28" s="81"/>
      <c r="B28" s="81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</row>
    <row r="29" spans="1:14" ht="1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</row>
    <row r="30" spans="1:14" ht="1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</row>
    <row r="31" spans="1:14" ht="15">
      <c r="A31" s="81"/>
      <c r="B31" s="81"/>
      <c r="C31" s="244"/>
      <c r="D31" s="265"/>
      <c r="E31" s="188"/>
      <c r="F31" s="188"/>
      <c r="G31" s="266"/>
      <c r="H31" s="266"/>
      <c r="I31" s="266"/>
      <c r="J31" s="266"/>
      <c r="K31" s="266"/>
      <c r="L31" s="266"/>
      <c r="M31" s="266"/>
      <c r="N31" s="266"/>
    </row>
    <row r="32" spans="1:14" ht="15">
      <c r="A32" s="81"/>
      <c r="B32" s="81"/>
      <c r="C32" s="264"/>
      <c r="D32" s="264"/>
      <c r="E32" s="264"/>
      <c r="F32" s="264"/>
      <c r="G32" s="267"/>
      <c r="H32" s="267"/>
      <c r="I32" s="267"/>
      <c r="J32" s="267"/>
      <c r="K32" s="267"/>
      <c r="L32" s="267"/>
      <c r="M32" s="267"/>
      <c r="N32" s="267"/>
    </row>
    <row r="33" spans="1:14" ht="15">
      <c r="A33" s="240"/>
      <c r="B33" s="268"/>
      <c r="C33" s="240"/>
      <c r="D33" s="240"/>
      <c r="E33" s="240"/>
      <c r="F33" s="269"/>
      <c r="G33" s="240"/>
      <c r="H33" s="240"/>
      <c r="I33" s="240"/>
      <c r="J33" s="269"/>
      <c r="K33" s="240"/>
      <c r="L33" s="269"/>
      <c r="M33" s="240"/>
      <c r="N33" s="269"/>
    </row>
  </sheetData>
  <sheetProtection/>
  <mergeCells count="27">
    <mergeCell ref="L15:L16"/>
    <mergeCell ref="M15:M16"/>
    <mergeCell ref="N15:N16"/>
    <mergeCell ref="A25:N25"/>
    <mergeCell ref="N13:N14"/>
    <mergeCell ref="C15:C16"/>
    <mergeCell ref="D15:D16"/>
    <mergeCell ref="E15:E16"/>
    <mergeCell ref="F15:F16"/>
    <mergeCell ref="B13:B14"/>
    <mergeCell ref="H15:H16"/>
    <mergeCell ref="I15:I16"/>
    <mergeCell ref="J15:J16"/>
    <mergeCell ref="K15:K16"/>
    <mergeCell ref="A15:A16"/>
    <mergeCell ref="B15:B16"/>
    <mergeCell ref="G15:G16"/>
    <mergeCell ref="C13:M14"/>
    <mergeCell ref="A1:N1"/>
    <mergeCell ref="A2:N2"/>
    <mergeCell ref="C3:N3"/>
    <mergeCell ref="A13:A14"/>
    <mergeCell ref="A3:A4"/>
    <mergeCell ref="B3:B4"/>
    <mergeCell ref="C7:C8"/>
    <mergeCell ref="B6:B8"/>
    <mergeCell ref="A7:A8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13" sqref="E12:E13"/>
    </sheetView>
  </sheetViews>
  <sheetFormatPr defaultColWidth="9.140625" defaultRowHeight="15"/>
  <cols>
    <col min="1" max="1" width="5.421875" style="0" customWidth="1"/>
    <col min="2" max="2" width="17.00390625" style="0" customWidth="1"/>
    <col min="3" max="3" width="14.7109375" style="0" customWidth="1"/>
    <col min="4" max="4" width="13.7109375" style="0" customWidth="1"/>
    <col min="5" max="5" width="12.421875" style="0" customWidth="1"/>
    <col min="6" max="6" width="7.00390625" style="0" customWidth="1"/>
    <col min="7" max="7" width="14.140625" style="0" customWidth="1"/>
    <col min="8" max="8" width="6.8515625" style="0" customWidth="1"/>
    <col min="9" max="9" width="13.421875" style="0" customWidth="1"/>
    <col min="10" max="10" width="7.140625" style="0" customWidth="1"/>
    <col min="11" max="11" width="7.8515625" style="0" customWidth="1"/>
    <col min="12" max="12" width="6.7109375" style="0" customWidth="1"/>
    <col min="13" max="13" width="7.8515625" style="0" customWidth="1"/>
    <col min="14" max="14" width="6.421875" style="0" customWidth="1"/>
  </cols>
  <sheetData>
    <row r="1" spans="1:14" ht="15.75">
      <c r="A1" s="684" t="s">
        <v>42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</row>
    <row r="2" spans="1:14" ht="16.5" thickBot="1">
      <c r="A2" s="824" t="s">
        <v>195</v>
      </c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</row>
    <row r="3" spans="1:14" ht="25.5">
      <c r="A3" s="298" t="s">
        <v>2</v>
      </c>
      <c r="B3" s="456" t="s">
        <v>10</v>
      </c>
      <c r="C3" s="832" t="s">
        <v>43</v>
      </c>
      <c r="D3" s="833"/>
      <c r="E3" s="833"/>
      <c r="F3" s="833"/>
      <c r="G3" s="833"/>
      <c r="H3" s="833"/>
      <c r="I3" s="833"/>
      <c r="J3" s="833"/>
      <c r="K3" s="833"/>
      <c r="L3" s="833"/>
      <c r="M3" s="833"/>
      <c r="N3" s="834"/>
    </row>
    <row r="4" spans="1:14" ht="232.5" customHeight="1">
      <c r="A4" s="449"/>
      <c r="B4" s="449"/>
      <c r="C4" s="450" t="s">
        <v>44</v>
      </c>
      <c r="D4" s="450" t="s">
        <v>45</v>
      </c>
      <c r="E4" s="451" t="s">
        <v>143</v>
      </c>
      <c r="F4" s="450" t="s">
        <v>46</v>
      </c>
      <c r="G4" s="450" t="s">
        <v>47</v>
      </c>
      <c r="H4" s="450" t="s">
        <v>48</v>
      </c>
      <c r="I4" s="451" t="s">
        <v>77</v>
      </c>
      <c r="J4" s="450" t="s">
        <v>46</v>
      </c>
      <c r="K4" s="451" t="s">
        <v>78</v>
      </c>
      <c r="L4" s="450" t="s">
        <v>46</v>
      </c>
      <c r="M4" s="451" t="s">
        <v>79</v>
      </c>
      <c r="N4" s="450" t="s">
        <v>46</v>
      </c>
    </row>
    <row r="5" spans="1:14" ht="12.75" customHeight="1">
      <c r="A5" s="452">
        <v>1</v>
      </c>
      <c r="B5" s="452">
        <v>2</v>
      </c>
      <c r="C5" s="452">
        <v>3</v>
      </c>
      <c r="D5" s="452">
        <v>4</v>
      </c>
      <c r="E5" s="452">
        <v>5</v>
      </c>
      <c r="F5" s="452">
        <v>6</v>
      </c>
      <c r="G5" s="452">
        <v>7</v>
      </c>
      <c r="H5" s="452">
        <v>8</v>
      </c>
      <c r="I5" s="452">
        <v>9</v>
      </c>
      <c r="J5" s="452">
        <v>10</v>
      </c>
      <c r="K5" s="452">
        <v>11</v>
      </c>
      <c r="L5" s="452">
        <v>12</v>
      </c>
      <c r="M5" s="452">
        <v>13</v>
      </c>
      <c r="N5" s="452">
        <v>14</v>
      </c>
    </row>
    <row r="6" spans="1:14" ht="18.75" customHeight="1">
      <c r="A6" s="26"/>
      <c r="B6" s="59" t="s">
        <v>954</v>
      </c>
      <c r="C6" s="59">
        <v>0</v>
      </c>
      <c r="D6" s="59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</row>
    <row r="7" spans="1:14" ht="11.25" customHeight="1">
      <c r="A7" s="81"/>
      <c r="B7" s="81"/>
      <c r="C7" s="244"/>
      <c r="D7" s="265"/>
      <c r="E7" s="188"/>
      <c r="F7" s="188"/>
      <c r="G7" s="266"/>
      <c r="H7" s="266"/>
      <c r="I7" s="266"/>
      <c r="J7" s="266"/>
      <c r="K7" s="266"/>
      <c r="L7" s="266"/>
      <c r="M7" s="266"/>
      <c r="N7" s="266"/>
    </row>
    <row r="8" spans="1:14" ht="18.75" customHeight="1">
      <c r="A8" s="81"/>
      <c r="B8" s="733" t="s">
        <v>1072</v>
      </c>
      <c r="C8" s="733"/>
      <c r="D8" s="733"/>
      <c r="E8" s="733"/>
      <c r="F8" s="733"/>
      <c r="G8" s="733"/>
      <c r="H8" s="733"/>
      <c r="I8" s="733"/>
      <c r="J8" s="733"/>
      <c r="K8" s="733"/>
      <c r="L8" s="733"/>
      <c r="M8" s="733"/>
      <c r="N8" s="267"/>
    </row>
  </sheetData>
  <sheetProtection/>
  <mergeCells count="4">
    <mergeCell ref="C3:N3"/>
    <mergeCell ref="A1:N1"/>
    <mergeCell ref="A2:N2"/>
    <mergeCell ref="B8:M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R24" sqref="R23:R24"/>
    </sheetView>
  </sheetViews>
  <sheetFormatPr defaultColWidth="9.140625" defaultRowHeight="15"/>
  <cols>
    <col min="1" max="1" width="3.140625" style="0" customWidth="1"/>
    <col min="2" max="2" width="20.28125" style="0" customWidth="1"/>
    <col min="3" max="3" width="23.28125" style="0" customWidth="1"/>
    <col min="4" max="4" width="7.8515625" style="0" customWidth="1"/>
    <col min="5" max="5" width="6.8515625" style="0" customWidth="1"/>
    <col min="6" max="6" width="7.8515625" style="0" customWidth="1"/>
    <col min="7" max="7" width="5.7109375" style="0" customWidth="1"/>
    <col min="8" max="8" width="6.7109375" style="0" customWidth="1"/>
    <col min="9" max="9" width="7.00390625" style="0" customWidth="1"/>
    <col min="10" max="10" width="8.57421875" style="0" customWidth="1"/>
    <col min="11" max="11" width="5.7109375" style="0" customWidth="1"/>
    <col min="12" max="12" width="6.140625" style="0" customWidth="1"/>
    <col min="13" max="13" width="9.140625" style="0" customWidth="1"/>
    <col min="14" max="14" width="5.8515625" style="0" customWidth="1"/>
    <col min="15" max="15" width="7.140625" style="0" customWidth="1"/>
    <col min="16" max="16" width="6.00390625" style="0" customWidth="1"/>
    <col min="17" max="17" width="6.421875" style="0" customWidth="1"/>
    <col min="18" max="18" width="7.00390625" style="0" customWidth="1"/>
    <col min="19" max="19" width="5.8515625" style="0" customWidth="1"/>
    <col min="20" max="20" width="7.421875" style="0" customWidth="1"/>
    <col min="21" max="22" width="7.00390625" style="0" customWidth="1"/>
    <col min="23" max="23" width="6.8515625" style="0" customWidth="1"/>
    <col min="24" max="24" width="7.28125" style="0" customWidth="1"/>
    <col min="25" max="25" width="7.7109375" style="0" customWidth="1"/>
    <col min="26" max="26" width="7.421875" style="0" customWidth="1"/>
    <col min="27" max="27" width="6.57421875" style="0" customWidth="1"/>
    <col min="28" max="28" width="8.8515625" style="0" customWidth="1"/>
    <col min="29" max="29" width="8.140625" style="0" customWidth="1"/>
  </cols>
  <sheetData>
    <row r="1" spans="1:29" ht="16.5" thickBot="1">
      <c r="A1" s="824" t="s">
        <v>194</v>
      </c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4"/>
      <c r="N1" s="824"/>
      <c r="O1" s="824"/>
      <c r="P1" s="824"/>
      <c r="Q1" s="824"/>
      <c r="R1" s="824"/>
      <c r="S1" s="824"/>
      <c r="T1" s="824"/>
      <c r="U1" s="824"/>
      <c r="V1" s="824"/>
      <c r="W1" s="824"/>
      <c r="X1" s="824"/>
      <c r="Y1" s="824"/>
      <c r="Z1" s="824"/>
      <c r="AA1" s="824"/>
      <c r="AB1" s="824"/>
      <c r="AC1" s="824"/>
    </row>
    <row r="2" spans="1:29" s="3" customFormat="1" ht="25.5" customHeight="1" thickBot="1">
      <c r="A2" s="842" t="s">
        <v>2</v>
      </c>
      <c r="B2" s="842" t="s">
        <v>10</v>
      </c>
      <c r="C2" s="842" t="s">
        <v>49</v>
      </c>
      <c r="D2" s="842" t="s">
        <v>184</v>
      </c>
      <c r="E2" s="842" t="s">
        <v>50</v>
      </c>
      <c r="F2" s="844" t="s">
        <v>28</v>
      </c>
      <c r="G2" s="845"/>
      <c r="H2" s="845"/>
      <c r="I2" s="845"/>
      <c r="J2" s="845"/>
      <c r="K2" s="845"/>
      <c r="L2" s="842" t="s">
        <v>185</v>
      </c>
      <c r="M2" s="842" t="s">
        <v>50</v>
      </c>
      <c r="N2" s="844" t="s">
        <v>28</v>
      </c>
      <c r="O2" s="845"/>
      <c r="P2" s="845"/>
      <c r="Q2" s="845"/>
      <c r="R2" s="845"/>
      <c r="S2" s="845"/>
      <c r="T2" s="842" t="s">
        <v>186</v>
      </c>
      <c r="U2" s="842" t="s">
        <v>50</v>
      </c>
      <c r="V2" s="844" t="s">
        <v>28</v>
      </c>
      <c r="W2" s="845"/>
      <c r="X2" s="845"/>
      <c r="Y2" s="845"/>
      <c r="Z2" s="845"/>
      <c r="AA2" s="845"/>
      <c r="AB2" s="842" t="s">
        <v>145</v>
      </c>
      <c r="AC2" s="842" t="s">
        <v>52</v>
      </c>
    </row>
    <row r="3" spans="1:29" s="3" customFormat="1" ht="190.5" customHeight="1">
      <c r="A3" s="843"/>
      <c r="B3" s="843"/>
      <c r="C3" s="843"/>
      <c r="D3" s="843"/>
      <c r="E3" s="843"/>
      <c r="F3" s="118" t="s">
        <v>144</v>
      </c>
      <c r="G3" s="118" t="s">
        <v>52</v>
      </c>
      <c r="H3" s="118" t="s">
        <v>54</v>
      </c>
      <c r="I3" s="118" t="s">
        <v>52</v>
      </c>
      <c r="J3" s="118" t="s">
        <v>55</v>
      </c>
      <c r="K3" s="118" t="s">
        <v>52</v>
      </c>
      <c r="L3" s="843"/>
      <c r="M3" s="843"/>
      <c r="N3" s="118" t="s">
        <v>53</v>
      </c>
      <c r="O3" s="118" t="s">
        <v>52</v>
      </c>
      <c r="P3" s="118" t="s">
        <v>54</v>
      </c>
      <c r="Q3" s="118" t="s">
        <v>52</v>
      </c>
      <c r="R3" s="118" t="s">
        <v>55</v>
      </c>
      <c r="S3" s="118" t="s">
        <v>52</v>
      </c>
      <c r="T3" s="843"/>
      <c r="U3" s="843"/>
      <c r="V3" s="118" t="s">
        <v>53</v>
      </c>
      <c r="W3" s="118" t="s">
        <v>52</v>
      </c>
      <c r="X3" s="118" t="s">
        <v>54</v>
      </c>
      <c r="Y3" s="118" t="s">
        <v>52</v>
      </c>
      <c r="Z3" s="118" t="s">
        <v>55</v>
      </c>
      <c r="AA3" s="118" t="s">
        <v>52</v>
      </c>
      <c r="AB3" s="843"/>
      <c r="AC3" s="843"/>
    </row>
    <row r="4" spans="1:29" ht="15">
      <c r="A4" s="835">
        <v>1</v>
      </c>
      <c r="B4" s="835">
        <v>2</v>
      </c>
      <c r="C4" s="835">
        <v>3</v>
      </c>
      <c r="D4" s="835">
        <v>4</v>
      </c>
      <c r="E4" s="836">
        <v>5</v>
      </c>
      <c r="F4" s="836">
        <v>6</v>
      </c>
      <c r="G4" s="835">
        <v>7</v>
      </c>
      <c r="H4" s="835">
        <v>8</v>
      </c>
      <c r="I4" s="835">
        <v>9</v>
      </c>
      <c r="J4" s="835">
        <v>10</v>
      </c>
      <c r="K4" s="835">
        <v>11</v>
      </c>
      <c r="L4" s="835">
        <v>14</v>
      </c>
      <c r="M4" s="835">
        <v>15</v>
      </c>
      <c r="N4" s="835">
        <v>16</v>
      </c>
      <c r="O4" s="835">
        <v>17</v>
      </c>
      <c r="P4" s="835">
        <v>18</v>
      </c>
      <c r="Q4" s="835">
        <v>19</v>
      </c>
      <c r="R4" s="835">
        <v>20</v>
      </c>
      <c r="S4" s="837">
        <v>21</v>
      </c>
      <c r="T4" s="837">
        <v>24</v>
      </c>
      <c r="U4" s="837">
        <v>25</v>
      </c>
      <c r="V4" s="837">
        <v>26</v>
      </c>
      <c r="W4" s="837">
        <v>27</v>
      </c>
      <c r="X4" s="837">
        <v>28</v>
      </c>
      <c r="Y4" s="837">
        <v>29</v>
      </c>
      <c r="Z4" s="837">
        <v>30</v>
      </c>
      <c r="AA4" s="837">
        <v>31</v>
      </c>
      <c r="AB4" s="837">
        <v>34</v>
      </c>
      <c r="AC4" s="837">
        <v>35</v>
      </c>
    </row>
    <row r="5" spans="1:29" ht="0.75" customHeight="1">
      <c r="A5" s="835"/>
      <c r="B5" s="835"/>
      <c r="C5" s="836"/>
      <c r="D5" s="836"/>
      <c r="E5" s="846"/>
      <c r="F5" s="846"/>
      <c r="G5" s="836"/>
      <c r="H5" s="836"/>
      <c r="I5" s="836"/>
      <c r="J5" s="836"/>
      <c r="K5" s="836"/>
      <c r="L5" s="836"/>
      <c r="M5" s="836"/>
      <c r="N5" s="836"/>
      <c r="O5" s="836"/>
      <c r="P5" s="836"/>
      <c r="Q5" s="836"/>
      <c r="R5" s="836"/>
      <c r="S5" s="838"/>
      <c r="T5" s="838"/>
      <c r="U5" s="838"/>
      <c r="V5" s="838"/>
      <c r="W5" s="838"/>
      <c r="X5" s="838"/>
      <c r="Y5" s="838"/>
      <c r="Z5" s="838"/>
      <c r="AA5" s="838"/>
      <c r="AB5" s="838"/>
      <c r="AC5" s="838"/>
    </row>
    <row r="6" spans="1:29" ht="34.5" customHeight="1">
      <c r="A6" s="22">
        <v>1</v>
      </c>
      <c r="B6" s="839" t="s">
        <v>954</v>
      </c>
      <c r="C6" s="261" t="s">
        <v>995</v>
      </c>
      <c r="D6" s="454">
        <v>3</v>
      </c>
      <c r="E6" s="454">
        <v>27</v>
      </c>
      <c r="F6" s="454">
        <v>1</v>
      </c>
      <c r="G6" s="454">
        <v>5</v>
      </c>
      <c r="H6" s="454">
        <v>0</v>
      </c>
      <c r="I6" s="454">
        <v>0</v>
      </c>
      <c r="J6" s="454">
        <v>2</v>
      </c>
      <c r="K6" s="454">
        <v>22</v>
      </c>
      <c r="L6" s="454">
        <v>3</v>
      </c>
      <c r="M6" s="454">
        <v>32</v>
      </c>
      <c r="N6" s="454">
        <v>1</v>
      </c>
      <c r="O6" s="454">
        <v>4</v>
      </c>
      <c r="P6" s="454">
        <v>0</v>
      </c>
      <c r="Q6" s="454">
        <v>0</v>
      </c>
      <c r="R6" s="454">
        <v>2</v>
      </c>
      <c r="S6" s="454">
        <v>28</v>
      </c>
      <c r="T6" s="454">
        <v>4</v>
      </c>
      <c r="U6" s="454">
        <v>59</v>
      </c>
      <c r="V6" s="454">
        <v>2</v>
      </c>
      <c r="W6" s="454">
        <v>9</v>
      </c>
      <c r="X6" s="454">
        <v>0</v>
      </c>
      <c r="Y6" s="454">
        <v>0</v>
      </c>
      <c r="Z6" s="454">
        <v>4</v>
      </c>
      <c r="AA6" s="454">
        <v>50</v>
      </c>
      <c r="AB6" s="454">
        <f>H6+J6+P6+R6</f>
        <v>4</v>
      </c>
      <c r="AC6" s="454">
        <f>I6+K6+Q6+S6</f>
        <v>50</v>
      </c>
    </row>
    <row r="7" spans="1:29" ht="46.5" customHeight="1">
      <c r="A7" s="22">
        <v>2</v>
      </c>
      <c r="B7" s="840"/>
      <c r="C7" s="261" t="s">
        <v>1004</v>
      </c>
      <c r="D7" s="455">
        <v>1</v>
      </c>
      <c r="E7" s="455">
        <v>29</v>
      </c>
      <c r="F7" s="455">
        <v>0</v>
      </c>
      <c r="G7" s="455">
        <v>0</v>
      </c>
      <c r="H7" s="455">
        <v>0</v>
      </c>
      <c r="I7" s="455">
        <v>0</v>
      </c>
      <c r="J7" s="455">
        <v>1</v>
      </c>
      <c r="K7" s="455">
        <v>29</v>
      </c>
      <c r="L7" s="455">
        <v>2</v>
      </c>
      <c r="M7" s="455">
        <v>34</v>
      </c>
      <c r="N7" s="455">
        <v>0</v>
      </c>
      <c r="O7" s="455">
        <v>0</v>
      </c>
      <c r="P7" s="455">
        <v>0</v>
      </c>
      <c r="Q7" s="455">
        <v>0</v>
      </c>
      <c r="R7" s="455">
        <v>2</v>
      </c>
      <c r="S7" s="455">
        <v>34</v>
      </c>
      <c r="T7" s="455">
        <v>3</v>
      </c>
      <c r="U7" s="455">
        <v>63</v>
      </c>
      <c r="V7" s="455">
        <v>0</v>
      </c>
      <c r="W7" s="455">
        <v>0</v>
      </c>
      <c r="X7" s="455">
        <v>0</v>
      </c>
      <c r="Y7" s="455">
        <v>0</v>
      </c>
      <c r="Z7" s="455">
        <v>3</v>
      </c>
      <c r="AA7" s="455">
        <v>63</v>
      </c>
      <c r="AB7" s="454">
        <f aca="true" t="shared" si="0" ref="AB7:AB17">H7+J7+P7+R7</f>
        <v>3</v>
      </c>
      <c r="AC7" s="454">
        <f aca="true" t="shared" si="1" ref="AC7:AC17">I7+K7+Q7+S7</f>
        <v>63</v>
      </c>
    </row>
    <row r="8" spans="1:29" ht="33.75" customHeight="1">
      <c r="A8" s="22">
        <v>3</v>
      </c>
      <c r="B8" s="840"/>
      <c r="C8" s="261" t="s">
        <v>1011</v>
      </c>
      <c r="D8" s="232">
        <v>4</v>
      </c>
      <c r="E8" s="232">
        <v>49</v>
      </c>
      <c r="F8" s="232">
        <v>2</v>
      </c>
      <c r="G8" s="232">
        <v>25</v>
      </c>
      <c r="H8" s="232">
        <v>1</v>
      </c>
      <c r="I8" s="232">
        <v>6</v>
      </c>
      <c r="J8" s="232">
        <v>1</v>
      </c>
      <c r="K8" s="232">
        <v>18</v>
      </c>
      <c r="L8" s="232">
        <v>3</v>
      </c>
      <c r="M8" s="232">
        <v>30</v>
      </c>
      <c r="N8" s="232">
        <v>1</v>
      </c>
      <c r="O8" s="232">
        <v>14</v>
      </c>
      <c r="P8" s="232">
        <v>2</v>
      </c>
      <c r="Q8" s="232">
        <v>16</v>
      </c>
      <c r="R8" s="232">
        <v>0</v>
      </c>
      <c r="S8" s="232">
        <v>0</v>
      </c>
      <c r="T8" s="232">
        <v>7</v>
      </c>
      <c r="U8" s="232">
        <v>79</v>
      </c>
      <c r="V8" s="232">
        <v>3</v>
      </c>
      <c r="W8" s="232">
        <v>39</v>
      </c>
      <c r="X8" s="232">
        <v>3</v>
      </c>
      <c r="Y8" s="232">
        <v>22</v>
      </c>
      <c r="Z8" s="232">
        <v>1</v>
      </c>
      <c r="AA8" s="232">
        <v>18</v>
      </c>
      <c r="AB8" s="454">
        <f t="shared" si="0"/>
        <v>4</v>
      </c>
      <c r="AC8" s="454">
        <f t="shared" si="1"/>
        <v>40</v>
      </c>
    </row>
    <row r="9" spans="1:29" ht="26.25" customHeight="1">
      <c r="A9" s="22">
        <v>4</v>
      </c>
      <c r="B9" s="840"/>
      <c r="C9" s="261" t="s">
        <v>1012</v>
      </c>
      <c r="D9" s="455">
        <v>1</v>
      </c>
      <c r="E9" s="455">
        <v>13</v>
      </c>
      <c r="F9" s="455">
        <v>0</v>
      </c>
      <c r="G9" s="455">
        <v>0</v>
      </c>
      <c r="H9" s="455">
        <v>1</v>
      </c>
      <c r="I9" s="455">
        <v>13</v>
      </c>
      <c r="J9" s="455">
        <v>0</v>
      </c>
      <c r="K9" s="455">
        <v>0</v>
      </c>
      <c r="L9" s="455">
        <v>1</v>
      </c>
      <c r="M9" s="455">
        <v>13</v>
      </c>
      <c r="N9" s="455">
        <v>0</v>
      </c>
      <c r="O9" s="455">
        <v>0</v>
      </c>
      <c r="P9" s="455">
        <v>0</v>
      </c>
      <c r="Q9" s="455">
        <v>0</v>
      </c>
      <c r="R9" s="455">
        <v>1</v>
      </c>
      <c r="S9" s="455">
        <v>13</v>
      </c>
      <c r="T9" s="455">
        <v>2</v>
      </c>
      <c r="U9" s="455">
        <v>26</v>
      </c>
      <c r="V9" s="455">
        <v>0</v>
      </c>
      <c r="W9" s="455">
        <v>0</v>
      </c>
      <c r="X9" s="455">
        <v>1</v>
      </c>
      <c r="Y9" s="455">
        <v>13</v>
      </c>
      <c r="Z9" s="455">
        <v>1</v>
      </c>
      <c r="AA9" s="455">
        <v>13</v>
      </c>
      <c r="AB9" s="454">
        <f t="shared" si="0"/>
        <v>2</v>
      </c>
      <c r="AC9" s="454">
        <f t="shared" si="1"/>
        <v>26</v>
      </c>
    </row>
    <row r="10" spans="1:29" ht="27" customHeight="1">
      <c r="A10" s="22">
        <v>5</v>
      </c>
      <c r="B10" s="840"/>
      <c r="C10" s="261" t="s">
        <v>1006</v>
      </c>
      <c r="D10" s="455">
        <v>1</v>
      </c>
      <c r="E10" s="455">
        <v>5</v>
      </c>
      <c r="F10" s="455">
        <v>0</v>
      </c>
      <c r="G10" s="455">
        <v>0</v>
      </c>
      <c r="H10" s="455">
        <v>1</v>
      </c>
      <c r="I10" s="455">
        <v>5</v>
      </c>
      <c r="J10" s="455">
        <v>0</v>
      </c>
      <c r="K10" s="455">
        <v>0</v>
      </c>
      <c r="L10" s="455">
        <v>1</v>
      </c>
      <c r="M10" s="455">
        <v>7</v>
      </c>
      <c r="N10" s="455">
        <v>0</v>
      </c>
      <c r="O10" s="455">
        <v>0</v>
      </c>
      <c r="P10" s="455">
        <v>1</v>
      </c>
      <c r="Q10" s="455">
        <v>7</v>
      </c>
      <c r="R10" s="455">
        <v>0</v>
      </c>
      <c r="S10" s="455">
        <v>0</v>
      </c>
      <c r="T10" s="455">
        <v>2</v>
      </c>
      <c r="U10" s="455">
        <v>12</v>
      </c>
      <c r="V10" s="455">
        <v>0</v>
      </c>
      <c r="W10" s="455">
        <v>0</v>
      </c>
      <c r="X10" s="455">
        <v>2</v>
      </c>
      <c r="Y10" s="455">
        <v>12</v>
      </c>
      <c r="Z10" s="455">
        <v>0</v>
      </c>
      <c r="AA10" s="455">
        <v>0</v>
      </c>
      <c r="AB10" s="454">
        <f t="shared" si="0"/>
        <v>2</v>
      </c>
      <c r="AC10" s="454">
        <f t="shared" si="1"/>
        <v>12</v>
      </c>
    </row>
    <row r="11" spans="1:29" ht="27.75" customHeight="1">
      <c r="A11" s="22">
        <v>6</v>
      </c>
      <c r="B11" s="840"/>
      <c r="C11" s="261" t="s">
        <v>1007</v>
      </c>
      <c r="D11" s="455">
        <v>2</v>
      </c>
      <c r="E11" s="455">
        <v>13</v>
      </c>
      <c r="F11" s="455">
        <v>1</v>
      </c>
      <c r="G11" s="455">
        <v>10</v>
      </c>
      <c r="H11" s="455">
        <v>1</v>
      </c>
      <c r="I11" s="455">
        <v>3</v>
      </c>
      <c r="J11" s="455">
        <v>0</v>
      </c>
      <c r="K11" s="455">
        <v>0</v>
      </c>
      <c r="L11" s="455">
        <v>1</v>
      </c>
      <c r="M11" s="455">
        <v>7</v>
      </c>
      <c r="N11" s="455">
        <v>1</v>
      </c>
      <c r="O11" s="455">
        <v>7</v>
      </c>
      <c r="P11" s="455">
        <v>0</v>
      </c>
      <c r="Q11" s="455">
        <v>0</v>
      </c>
      <c r="R11" s="455">
        <v>0</v>
      </c>
      <c r="S11" s="455">
        <v>0</v>
      </c>
      <c r="T11" s="455">
        <v>3</v>
      </c>
      <c r="U11" s="455">
        <v>20</v>
      </c>
      <c r="V11" s="455">
        <v>2</v>
      </c>
      <c r="W11" s="455">
        <v>17</v>
      </c>
      <c r="X11" s="455">
        <v>1</v>
      </c>
      <c r="Y11" s="455">
        <v>3</v>
      </c>
      <c r="Z11" s="455">
        <v>0</v>
      </c>
      <c r="AA11" s="455">
        <v>0</v>
      </c>
      <c r="AB11" s="454">
        <f t="shared" si="0"/>
        <v>1</v>
      </c>
      <c r="AC11" s="454">
        <f t="shared" si="1"/>
        <v>3</v>
      </c>
    </row>
    <row r="12" spans="1:29" ht="30" customHeight="1">
      <c r="A12" s="22">
        <v>7</v>
      </c>
      <c r="B12" s="840"/>
      <c r="C12" s="261" t="s">
        <v>1009</v>
      </c>
      <c r="D12" s="454">
        <v>1</v>
      </c>
      <c r="E12" s="454">
        <v>6</v>
      </c>
      <c r="F12" s="454">
        <v>1</v>
      </c>
      <c r="G12" s="454">
        <v>6</v>
      </c>
      <c r="H12" s="454">
        <v>0</v>
      </c>
      <c r="I12" s="454">
        <v>0</v>
      </c>
      <c r="J12" s="454">
        <v>0</v>
      </c>
      <c r="K12" s="454">
        <v>0</v>
      </c>
      <c r="L12" s="454">
        <v>1</v>
      </c>
      <c r="M12" s="454">
        <v>6</v>
      </c>
      <c r="N12" s="454">
        <v>1</v>
      </c>
      <c r="O12" s="454">
        <v>6</v>
      </c>
      <c r="P12" s="454">
        <v>0</v>
      </c>
      <c r="Q12" s="454">
        <v>0</v>
      </c>
      <c r="R12" s="454">
        <v>0</v>
      </c>
      <c r="S12" s="454">
        <v>0</v>
      </c>
      <c r="T12" s="454">
        <v>2</v>
      </c>
      <c r="U12" s="454">
        <v>12</v>
      </c>
      <c r="V12" s="454">
        <v>2</v>
      </c>
      <c r="W12" s="454">
        <v>12</v>
      </c>
      <c r="X12" s="454">
        <v>0</v>
      </c>
      <c r="Y12" s="454">
        <v>0</v>
      </c>
      <c r="Z12" s="454">
        <v>0</v>
      </c>
      <c r="AA12" s="454">
        <v>0</v>
      </c>
      <c r="AB12" s="454">
        <f t="shared" si="0"/>
        <v>0</v>
      </c>
      <c r="AC12" s="454">
        <f t="shared" si="1"/>
        <v>0</v>
      </c>
    </row>
    <row r="13" spans="1:29" ht="21" customHeight="1">
      <c r="A13" s="22">
        <v>8</v>
      </c>
      <c r="B13" s="840"/>
      <c r="C13" s="261" t="s">
        <v>1013</v>
      </c>
      <c r="D13" s="455">
        <v>1</v>
      </c>
      <c r="E13" s="455">
        <v>8</v>
      </c>
      <c r="F13" s="455">
        <v>1</v>
      </c>
      <c r="G13" s="455">
        <v>3</v>
      </c>
      <c r="H13" s="455">
        <v>1</v>
      </c>
      <c r="I13" s="455">
        <v>5</v>
      </c>
      <c r="J13" s="455">
        <v>0</v>
      </c>
      <c r="K13" s="455">
        <v>0</v>
      </c>
      <c r="L13" s="455">
        <v>1</v>
      </c>
      <c r="M13" s="455">
        <v>5</v>
      </c>
      <c r="N13" s="455">
        <v>1</v>
      </c>
      <c r="O13" s="455">
        <v>5</v>
      </c>
      <c r="P13" s="455">
        <v>0</v>
      </c>
      <c r="Q13" s="455">
        <v>0</v>
      </c>
      <c r="R13" s="455">
        <v>0</v>
      </c>
      <c r="S13" s="455">
        <v>0</v>
      </c>
      <c r="T13" s="455">
        <v>2</v>
      </c>
      <c r="U13" s="455">
        <v>13</v>
      </c>
      <c r="V13" s="455">
        <v>2</v>
      </c>
      <c r="W13" s="455">
        <v>8</v>
      </c>
      <c r="X13" s="455">
        <v>1</v>
      </c>
      <c r="Y13" s="455">
        <v>5</v>
      </c>
      <c r="Z13" s="455">
        <v>0</v>
      </c>
      <c r="AA13" s="455">
        <v>0</v>
      </c>
      <c r="AB13" s="454">
        <f t="shared" si="0"/>
        <v>1</v>
      </c>
      <c r="AC13" s="454">
        <f t="shared" si="1"/>
        <v>5</v>
      </c>
    </row>
    <row r="14" spans="1:29" ht="16.5" customHeight="1">
      <c r="A14" s="22">
        <v>9</v>
      </c>
      <c r="B14" s="840"/>
      <c r="C14" s="261" t="s">
        <v>1014</v>
      </c>
      <c r="D14" s="455">
        <v>1</v>
      </c>
      <c r="E14" s="455">
        <v>1</v>
      </c>
      <c r="F14" s="455">
        <v>1</v>
      </c>
      <c r="G14" s="455">
        <v>1</v>
      </c>
      <c r="H14" s="455">
        <v>0</v>
      </c>
      <c r="I14" s="455">
        <v>0</v>
      </c>
      <c r="J14" s="455">
        <v>0</v>
      </c>
      <c r="K14" s="455">
        <v>0</v>
      </c>
      <c r="L14" s="455">
        <v>2</v>
      </c>
      <c r="M14" s="455">
        <v>11</v>
      </c>
      <c r="N14" s="455">
        <v>1</v>
      </c>
      <c r="O14" s="455">
        <v>8</v>
      </c>
      <c r="P14" s="455">
        <v>1</v>
      </c>
      <c r="Q14" s="455">
        <v>3</v>
      </c>
      <c r="R14" s="455">
        <v>0</v>
      </c>
      <c r="S14" s="455">
        <v>0</v>
      </c>
      <c r="T14" s="455">
        <v>3</v>
      </c>
      <c r="U14" s="455">
        <v>12</v>
      </c>
      <c r="V14" s="455">
        <v>2</v>
      </c>
      <c r="W14" s="455">
        <v>9</v>
      </c>
      <c r="X14" s="455">
        <v>1</v>
      </c>
      <c r="Y14" s="455">
        <v>3</v>
      </c>
      <c r="Z14" s="455">
        <v>0</v>
      </c>
      <c r="AA14" s="455">
        <v>0</v>
      </c>
      <c r="AB14" s="454">
        <f t="shared" si="0"/>
        <v>1</v>
      </c>
      <c r="AC14" s="454">
        <f t="shared" si="1"/>
        <v>3</v>
      </c>
    </row>
    <row r="15" spans="1:33" ht="25.5">
      <c r="A15" s="22">
        <v>10</v>
      </c>
      <c r="B15" s="840"/>
      <c r="C15" s="261" t="s">
        <v>1015</v>
      </c>
      <c r="D15" s="455">
        <v>1</v>
      </c>
      <c r="E15" s="455">
        <v>4</v>
      </c>
      <c r="F15" s="455">
        <v>1</v>
      </c>
      <c r="G15" s="455">
        <v>4</v>
      </c>
      <c r="H15" s="455">
        <v>0</v>
      </c>
      <c r="I15" s="455">
        <v>0</v>
      </c>
      <c r="J15" s="455">
        <v>0</v>
      </c>
      <c r="K15" s="455">
        <v>0</v>
      </c>
      <c r="L15" s="455">
        <v>2</v>
      </c>
      <c r="M15" s="455">
        <v>3</v>
      </c>
      <c r="N15" s="455">
        <v>0</v>
      </c>
      <c r="O15" s="455">
        <v>0</v>
      </c>
      <c r="P15" s="455">
        <v>1</v>
      </c>
      <c r="Q15" s="455">
        <v>2</v>
      </c>
      <c r="R15" s="455">
        <v>1</v>
      </c>
      <c r="S15" s="455">
        <v>1</v>
      </c>
      <c r="T15" s="455">
        <v>3</v>
      </c>
      <c r="U15" s="455">
        <v>7</v>
      </c>
      <c r="V15" s="455">
        <v>1</v>
      </c>
      <c r="W15" s="455">
        <v>4</v>
      </c>
      <c r="X15" s="455">
        <v>1</v>
      </c>
      <c r="Y15" s="455">
        <v>2</v>
      </c>
      <c r="Z15" s="455">
        <v>1</v>
      </c>
      <c r="AA15" s="455">
        <v>1</v>
      </c>
      <c r="AB15" s="454">
        <f t="shared" si="0"/>
        <v>2</v>
      </c>
      <c r="AC15" s="454">
        <f t="shared" si="1"/>
        <v>3</v>
      </c>
      <c r="AD15" s="62"/>
      <c r="AE15" s="62"/>
      <c r="AF15" s="62"/>
      <c r="AG15" s="62"/>
    </row>
    <row r="16" spans="1:29" ht="25.5">
      <c r="A16" s="22">
        <v>11</v>
      </c>
      <c r="B16" s="841"/>
      <c r="C16" s="261" t="s">
        <v>1000</v>
      </c>
      <c r="D16" s="455">
        <v>1</v>
      </c>
      <c r="E16" s="455">
        <v>4</v>
      </c>
      <c r="F16" s="455">
        <v>1</v>
      </c>
      <c r="G16" s="455">
        <v>4</v>
      </c>
      <c r="H16" s="455">
        <v>0</v>
      </c>
      <c r="I16" s="455">
        <v>0</v>
      </c>
      <c r="J16" s="455">
        <v>0</v>
      </c>
      <c r="K16" s="455">
        <v>0</v>
      </c>
      <c r="L16" s="455">
        <v>1</v>
      </c>
      <c r="M16" s="455">
        <v>3</v>
      </c>
      <c r="N16" s="455">
        <v>0</v>
      </c>
      <c r="O16" s="455">
        <v>0</v>
      </c>
      <c r="P16" s="455">
        <v>1</v>
      </c>
      <c r="Q16" s="455">
        <v>3</v>
      </c>
      <c r="R16" s="455">
        <v>0</v>
      </c>
      <c r="S16" s="455">
        <v>0</v>
      </c>
      <c r="T16" s="455">
        <v>2</v>
      </c>
      <c r="U16" s="455">
        <v>7</v>
      </c>
      <c r="V16" s="455">
        <v>1</v>
      </c>
      <c r="W16" s="455">
        <v>4</v>
      </c>
      <c r="X16" s="455">
        <v>1</v>
      </c>
      <c r="Y16" s="455">
        <v>3</v>
      </c>
      <c r="Z16" s="455">
        <v>0</v>
      </c>
      <c r="AA16" s="455">
        <v>0</v>
      </c>
      <c r="AB16" s="454">
        <f t="shared" si="0"/>
        <v>1</v>
      </c>
      <c r="AC16" s="454">
        <f t="shared" si="1"/>
        <v>3</v>
      </c>
    </row>
    <row r="17" spans="1:29" ht="15">
      <c r="A17" s="25"/>
      <c r="B17" s="457" t="s">
        <v>947</v>
      </c>
      <c r="C17" s="459">
        <v>11</v>
      </c>
      <c r="D17" s="458">
        <f>SUM(D6:D16)</f>
        <v>17</v>
      </c>
      <c r="E17" s="458">
        <f>SUM(E6:E16)</f>
        <v>159</v>
      </c>
      <c r="F17" s="458">
        <f aca="true" t="shared" si="2" ref="F17:K17">SUM(F6:F16)</f>
        <v>9</v>
      </c>
      <c r="G17" s="458">
        <f t="shared" si="2"/>
        <v>58</v>
      </c>
      <c r="H17" s="458">
        <f t="shared" si="2"/>
        <v>5</v>
      </c>
      <c r="I17" s="458">
        <f t="shared" si="2"/>
        <v>32</v>
      </c>
      <c r="J17" s="458">
        <f t="shared" si="2"/>
        <v>4</v>
      </c>
      <c r="K17" s="458">
        <f t="shared" si="2"/>
        <v>69</v>
      </c>
      <c r="L17" s="458">
        <f aca="true" t="shared" si="3" ref="L17:AA17">SUM(L6:L16)</f>
        <v>18</v>
      </c>
      <c r="M17" s="458">
        <f t="shared" si="3"/>
        <v>151</v>
      </c>
      <c r="N17" s="458">
        <f t="shared" si="3"/>
        <v>6</v>
      </c>
      <c r="O17" s="458">
        <f t="shared" si="3"/>
        <v>44</v>
      </c>
      <c r="P17" s="458">
        <f t="shared" si="3"/>
        <v>6</v>
      </c>
      <c r="Q17" s="458">
        <f t="shared" si="3"/>
        <v>31</v>
      </c>
      <c r="R17" s="458">
        <f t="shared" si="3"/>
        <v>6</v>
      </c>
      <c r="S17" s="458">
        <f t="shared" si="3"/>
        <v>76</v>
      </c>
      <c r="T17" s="458">
        <f t="shared" si="3"/>
        <v>33</v>
      </c>
      <c r="U17" s="458">
        <f t="shared" si="3"/>
        <v>310</v>
      </c>
      <c r="V17" s="458">
        <f t="shared" si="3"/>
        <v>15</v>
      </c>
      <c r="W17" s="458">
        <f t="shared" si="3"/>
        <v>102</v>
      </c>
      <c r="X17" s="458">
        <f t="shared" si="3"/>
        <v>11</v>
      </c>
      <c r="Y17" s="458">
        <f t="shared" si="3"/>
        <v>63</v>
      </c>
      <c r="Z17" s="458">
        <f t="shared" si="3"/>
        <v>10</v>
      </c>
      <c r="AA17" s="458">
        <f t="shared" si="3"/>
        <v>145</v>
      </c>
      <c r="AB17" s="460">
        <f t="shared" si="0"/>
        <v>21</v>
      </c>
      <c r="AC17" s="460">
        <f t="shared" si="1"/>
        <v>208</v>
      </c>
    </row>
    <row r="19" spans="3:25" ht="15">
      <c r="C19" s="718" t="s">
        <v>1072</v>
      </c>
      <c r="D19" s="718"/>
      <c r="E19" s="718"/>
      <c r="F19" s="718"/>
      <c r="G19" s="718"/>
      <c r="H19" s="718"/>
      <c r="I19" s="718"/>
      <c r="J19" s="718"/>
      <c r="K19" s="718"/>
      <c r="L19" s="718"/>
      <c r="M19" s="718"/>
      <c r="N19" s="718"/>
      <c r="O19" s="718"/>
      <c r="P19" s="718"/>
      <c r="Q19" s="718"/>
      <c r="R19" s="718"/>
      <c r="S19" s="718"/>
      <c r="T19" s="718"/>
      <c r="U19" s="718"/>
      <c r="V19" s="718"/>
      <c r="W19" s="718"/>
      <c r="X19" s="718"/>
      <c r="Y19" s="718"/>
    </row>
  </sheetData>
  <sheetProtection/>
  <mergeCells count="46">
    <mergeCell ref="C19:Y19"/>
    <mergeCell ref="A2:A3"/>
    <mergeCell ref="B2:B3"/>
    <mergeCell ref="C2:C3"/>
    <mergeCell ref="D2:D3"/>
    <mergeCell ref="A4:A5"/>
    <mergeCell ref="B4:B5"/>
    <mergeCell ref="C4:C5"/>
    <mergeCell ref="D4:D5"/>
    <mergeCell ref="I4:I5"/>
    <mergeCell ref="J4:J5"/>
    <mergeCell ref="M4:M5"/>
    <mergeCell ref="M2:M3"/>
    <mergeCell ref="AA4:AA5"/>
    <mergeCell ref="E2:E3"/>
    <mergeCell ref="F2:K2"/>
    <mergeCell ref="E4:E5"/>
    <mergeCell ref="F4:F5"/>
    <mergeCell ref="G4:G5"/>
    <mergeCell ref="L2:L3"/>
    <mergeCell ref="AC2:AC3"/>
    <mergeCell ref="T2:T3"/>
    <mergeCell ref="R4:R5"/>
    <mergeCell ref="N2:S2"/>
    <mergeCell ref="AB4:AB5"/>
    <mergeCell ref="V2:AA2"/>
    <mergeCell ref="U4:U5"/>
    <mergeCell ref="P4:P5"/>
    <mergeCell ref="U2:U3"/>
    <mergeCell ref="AB2:AB3"/>
    <mergeCell ref="L4:L5"/>
    <mergeCell ref="V4:V5"/>
    <mergeCell ref="N4:N5"/>
    <mergeCell ref="O4:O5"/>
    <mergeCell ref="AC4:AC5"/>
    <mergeCell ref="Q4:Q5"/>
    <mergeCell ref="K4:K5"/>
    <mergeCell ref="S4:S5"/>
    <mergeCell ref="B6:B16"/>
    <mergeCell ref="A1:AC1"/>
    <mergeCell ref="W4:W5"/>
    <mergeCell ref="X4:X5"/>
    <mergeCell ref="Y4:Y5"/>
    <mergeCell ref="Z4:Z5"/>
    <mergeCell ref="T4:T5"/>
    <mergeCell ref="H4:H5"/>
  </mergeCells>
  <printOptions/>
  <pageMargins left="0" right="0" top="0" bottom="0" header="0" footer="0"/>
  <pageSetup fitToHeight="0" fitToWidth="1" horizontalDpi="600" verticalDpi="600" orientation="landscape" paperSize="9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5" sqref="A5:A15"/>
    </sheetView>
  </sheetViews>
  <sheetFormatPr defaultColWidth="9.140625" defaultRowHeight="15"/>
  <cols>
    <col min="1" max="1" width="3.00390625" style="0" customWidth="1"/>
    <col min="2" max="2" width="15.7109375" style="0" customWidth="1"/>
    <col min="3" max="3" width="17.8515625" style="0" customWidth="1"/>
    <col min="4" max="5" width="6.421875" style="0" customWidth="1"/>
    <col min="6" max="6" width="5.57421875" style="0" customWidth="1"/>
    <col min="7" max="7" width="6.421875" style="0" customWidth="1"/>
    <col min="8" max="8" width="5.140625" style="0" customWidth="1"/>
    <col min="9" max="9" width="7.140625" style="0" customWidth="1"/>
    <col min="10" max="10" width="4.28125" style="0" customWidth="1"/>
    <col min="11" max="11" width="5.421875" style="0" customWidth="1"/>
    <col min="12" max="13" width="6.7109375" style="0" customWidth="1"/>
    <col min="14" max="14" width="4.8515625" style="0" customWidth="1"/>
    <col min="15" max="15" width="6.00390625" style="0" customWidth="1"/>
    <col min="16" max="16" width="5.140625" style="0" customWidth="1"/>
    <col min="17" max="17" width="5.421875" style="0" customWidth="1"/>
    <col min="18" max="18" width="5.57421875" style="0" customWidth="1"/>
    <col min="19" max="20" width="5.8515625" style="0" customWidth="1"/>
    <col min="21" max="21" width="5.140625" style="0" customWidth="1"/>
    <col min="22" max="22" width="6.57421875" style="0" customWidth="1"/>
    <col min="23" max="23" width="5.140625" style="0" customWidth="1"/>
    <col min="24" max="24" width="6.140625" style="0" customWidth="1"/>
    <col min="25" max="25" width="5.421875" style="0" customWidth="1"/>
    <col min="26" max="26" width="5.7109375" style="0" customWidth="1"/>
    <col min="27" max="27" width="6.28125" style="0" customWidth="1"/>
    <col min="28" max="28" width="10.421875" style="0" customWidth="1"/>
    <col min="29" max="29" width="9.7109375" style="0" customWidth="1"/>
  </cols>
  <sheetData>
    <row r="1" spans="1:29" ht="15" customHeight="1" thickBot="1">
      <c r="A1" s="754" t="s">
        <v>193</v>
      </c>
      <c r="B1" s="818"/>
      <c r="C1" s="818"/>
      <c r="D1" s="818"/>
      <c r="E1" s="818"/>
      <c r="F1" s="818"/>
      <c r="G1" s="818"/>
      <c r="H1" s="818"/>
      <c r="I1" s="818"/>
      <c r="J1" s="818"/>
      <c r="K1" s="818"/>
      <c r="L1" s="818"/>
      <c r="M1" s="818"/>
      <c r="N1" s="818"/>
      <c r="O1" s="818"/>
      <c r="P1" s="818"/>
      <c r="Q1" s="818"/>
      <c r="R1" s="818"/>
      <c r="S1" s="818"/>
      <c r="T1" s="818"/>
      <c r="U1" s="818"/>
      <c r="V1" s="818"/>
      <c r="W1" s="818"/>
      <c r="X1" s="818"/>
      <c r="Y1" s="818"/>
      <c r="Z1" s="818"/>
      <c r="AA1" s="818"/>
      <c r="AB1" s="818"/>
      <c r="AC1" s="818"/>
    </row>
    <row r="2" spans="1:29" s="3" customFormat="1" ht="18.75" customHeight="1">
      <c r="A2" s="842" t="s">
        <v>2</v>
      </c>
      <c r="B2" s="850" t="s">
        <v>10</v>
      </c>
      <c r="C2" s="847" t="s">
        <v>49</v>
      </c>
      <c r="D2" s="847" t="s">
        <v>184</v>
      </c>
      <c r="E2" s="847" t="s">
        <v>50</v>
      </c>
      <c r="F2" s="848" t="s">
        <v>28</v>
      </c>
      <c r="G2" s="848"/>
      <c r="H2" s="848"/>
      <c r="I2" s="848"/>
      <c r="J2" s="848"/>
      <c r="K2" s="848"/>
      <c r="L2" s="847" t="s">
        <v>185</v>
      </c>
      <c r="M2" s="847" t="s">
        <v>50</v>
      </c>
      <c r="N2" s="848" t="s">
        <v>28</v>
      </c>
      <c r="O2" s="848"/>
      <c r="P2" s="848"/>
      <c r="Q2" s="848"/>
      <c r="R2" s="848"/>
      <c r="S2" s="848"/>
      <c r="T2" s="847" t="s">
        <v>186</v>
      </c>
      <c r="U2" s="847" t="s">
        <v>50</v>
      </c>
      <c r="V2" s="848" t="s">
        <v>28</v>
      </c>
      <c r="W2" s="848"/>
      <c r="X2" s="848"/>
      <c r="Y2" s="848"/>
      <c r="Z2" s="848"/>
      <c r="AA2" s="848"/>
      <c r="AB2" s="847" t="s">
        <v>51</v>
      </c>
      <c r="AC2" s="847" t="s">
        <v>52</v>
      </c>
    </row>
    <row r="3" spans="1:29" s="3" customFormat="1" ht="230.25" customHeight="1" thickBot="1">
      <c r="A3" s="849"/>
      <c r="B3" s="851"/>
      <c r="C3" s="847"/>
      <c r="D3" s="847"/>
      <c r="E3" s="847"/>
      <c r="F3" s="119" t="s">
        <v>53</v>
      </c>
      <c r="G3" s="119" t="s">
        <v>52</v>
      </c>
      <c r="H3" s="119" t="s">
        <v>54</v>
      </c>
      <c r="I3" s="119" t="s">
        <v>52</v>
      </c>
      <c r="J3" s="119" t="s">
        <v>55</v>
      </c>
      <c r="K3" s="119" t="s">
        <v>52</v>
      </c>
      <c r="L3" s="847"/>
      <c r="M3" s="847"/>
      <c r="N3" s="119" t="s">
        <v>53</v>
      </c>
      <c r="O3" s="119" t="s">
        <v>52</v>
      </c>
      <c r="P3" s="119" t="s">
        <v>54</v>
      </c>
      <c r="Q3" s="119" t="s">
        <v>52</v>
      </c>
      <c r="R3" s="119" t="s">
        <v>55</v>
      </c>
      <c r="S3" s="119" t="s">
        <v>52</v>
      </c>
      <c r="T3" s="847"/>
      <c r="U3" s="847"/>
      <c r="V3" s="119" t="s">
        <v>53</v>
      </c>
      <c r="W3" s="119" t="s">
        <v>52</v>
      </c>
      <c r="X3" s="119" t="s">
        <v>54</v>
      </c>
      <c r="Y3" s="119" t="s">
        <v>52</v>
      </c>
      <c r="Z3" s="119" t="s">
        <v>55</v>
      </c>
      <c r="AA3" s="119" t="s">
        <v>52</v>
      </c>
      <c r="AB3" s="847"/>
      <c r="AC3" s="847"/>
    </row>
    <row r="4" spans="1:29" ht="15.75" thickBot="1">
      <c r="A4" s="301">
        <v>1</v>
      </c>
      <c r="B4" s="302">
        <v>2</v>
      </c>
      <c r="C4" s="300">
        <v>3</v>
      </c>
      <c r="D4" s="462">
        <v>4</v>
      </c>
      <c r="E4" s="461">
        <v>5</v>
      </c>
      <c r="F4" s="461">
        <v>6</v>
      </c>
      <c r="G4" s="462">
        <v>7</v>
      </c>
      <c r="H4" s="461">
        <v>8</v>
      </c>
      <c r="I4" s="461">
        <v>9</v>
      </c>
      <c r="J4" s="461">
        <v>10</v>
      </c>
      <c r="K4" s="462">
        <v>11</v>
      </c>
      <c r="L4" s="461">
        <v>14</v>
      </c>
      <c r="M4" s="461">
        <v>15</v>
      </c>
      <c r="N4" s="461">
        <v>16</v>
      </c>
      <c r="O4" s="461">
        <v>17</v>
      </c>
      <c r="P4" s="461">
        <v>18</v>
      </c>
      <c r="Q4" s="462">
        <v>19</v>
      </c>
      <c r="R4" s="461">
        <v>20</v>
      </c>
      <c r="S4" s="461">
        <v>21</v>
      </c>
      <c r="T4" s="461">
        <v>24</v>
      </c>
      <c r="U4" s="461">
        <v>25</v>
      </c>
      <c r="V4" s="461">
        <v>26</v>
      </c>
      <c r="W4" s="461">
        <v>27</v>
      </c>
      <c r="X4" s="461">
        <v>28</v>
      </c>
      <c r="Y4" s="461">
        <v>29</v>
      </c>
      <c r="Z4" s="461">
        <v>30</v>
      </c>
      <c r="AA4" s="461">
        <v>31</v>
      </c>
      <c r="AB4" s="461">
        <v>34</v>
      </c>
      <c r="AC4" s="461">
        <v>35</v>
      </c>
    </row>
    <row r="5" spans="1:30" ht="29.25" customHeight="1">
      <c r="A5" s="48">
        <v>1</v>
      </c>
      <c r="B5" s="852" t="s">
        <v>954</v>
      </c>
      <c r="C5" s="50" t="s">
        <v>222</v>
      </c>
      <c r="D5" s="396">
        <v>2</v>
      </c>
      <c r="E5" s="396">
        <v>32</v>
      </c>
      <c r="F5" s="396">
        <v>1</v>
      </c>
      <c r="G5" s="396">
        <v>13</v>
      </c>
      <c r="H5" s="396">
        <v>0</v>
      </c>
      <c r="I5" s="396">
        <v>0</v>
      </c>
      <c r="J5" s="396">
        <v>4</v>
      </c>
      <c r="K5" s="396">
        <v>19</v>
      </c>
      <c r="L5" s="396">
        <v>2</v>
      </c>
      <c r="M5" s="396">
        <v>25</v>
      </c>
      <c r="N5" s="396">
        <v>1</v>
      </c>
      <c r="O5" s="396">
        <v>8</v>
      </c>
      <c r="P5" s="396">
        <v>0</v>
      </c>
      <c r="Q5" s="396">
        <v>0</v>
      </c>
      <c r="R5" s="396">
        <v>5</v>
      </c>
      <c r="S5" s="396">
        <v>17</v>
      </c>
      <c r="T5" s="396">
        <f aca="true" t="shared" si="0" ref="T5:AA5">D5+L5</f>
        <v>4</v>
      </c>
      <c r="U5" s="396">
        <f t="shared" si="0"/>
        <v>57</v>
      </c>
      <c r="V5" s="396">
        <f t="shared" si="0"/>
        <v>2</v>
      </c>
      <c r="W5" s="396">
        <f t="shared" si="0"/>
        <v>21</v>
      </c>
      <c r="X5" s="396">
        <f t="shared" si="0"/>
        <v>0</v>
      </c>
      <c r="Y5" s="396">
        <f t="shared" si="0"/>
        <v>0</v>
      </c>
      <c r="Z5" s="396">
        <f t="shared" si="0"/>
        <v>9</v>
      </c>
      <c r="AA5" s="396">
        <f t="shared" si="0"/>
        <v>36</v>
      </c>
      <c r="AB5" s="396">
        <f>X5+Z5</f>
        <v>9</v>
      </c>
      <c r="AC5" s="396">
        <f>Y5+AA5</f>
        <v>36</v>
      </c>
      <c r="AD5" s="18"/>
    </row>
    <row r="6" spans="1:30" ht="39" customHeight="1">
      <c r="A6" s="48">
        <v>2</v>
      </c>
      <c r="B6" s="820"/>
      <c r="C6" s="50" t="s">
        <v>223</v>
      </c>
      <c r="D6" s="51">
        <v>1</v>
      </c>
      <c r="E6" s="51">
        <v>22</v>
      </c>
      <c r="F6" s="51">
        <v>0</v>
      </c>
      <c r="G6" s="51">
        <v>0</v>
      </c>
      <c r="H6" s="51">
        <v>0</v>
      </c>
      <c r="I6" s="51">
        <v>0</v>
      </c>
      <c r="J6" s="51">
        <v>1</v>
      </c>
      <c r="K6" s="51">
        <v>22</v>
      </c>
      <c r="L6" s="51">
        <v>1</v>
      </c>
      <c r="M6" s="51">
        <v>29</v>
      </c>
      <c r="N6" s="51">
        <v>0</v>
      </c>
      <c r="O6" s="51">
        <v>0</v>
      </c>
      <c r="P6" s="51">
        <v>0</v>
      </c>
      <c r="Q6" s="51">
        <v>0</v>
      </c>
      <c r="R6" s="51">
        <v>1</v>
      </c>
      <c r="S6" s="51">
        <v>29</v>
      </c>
      <c r="T6" s="396">
        <f aca="true" t="shared" si="1" ref="T6:T16">D6+L6</f>
        <v>2</v>
      </c>
      <c r="U6" s="396">
        <f aca="true" t="shared" si="2" ref="U6:U16">E6+M6</f>
        <v>51</v>
      </c>
      <c r="V6" s="396">
        <f aca="true" t="shared" si="3" ref="V6:V16">F6+N6</f>
        <v>0</v>
      </c>
      <c r="W6" s="396">
        <f aca="true" t="shared" si="4" ref="W6:W16">G6+O6</f>
        <v>0</v>
      </c>
      <c r="X6" s="396">
        <f aca="true" t="shared" si="5" ref="X6:X15">H6+P6</f>
        <v>0</v>
      </c>
      <c r="Y6" s="396">
        <f aca="true" t="shared" si="6" ref="Y6:Y16">I6+Q6</f>
        <v>0</v>
      </c>
      <c r="Z6" s="396">
        <f aca="true" t="shared" si="7" ref="Z6:Z16">J6+R6</f>
        <v>2</v>
      </c>
      <c r="AA6" s="396">
        <f aca="true" t="shared" si="8" ref="AA6:AA16">K6+S6</f>
        <v>51</v>
      </c>
      <c r="AB6" s="396">
        <f aca="true" t="shared" si="9" ref="AB6:AB15">X6+Z6</f>
        <v>2</v>
      </c>
      <c r="AC6" s="396">
        <f aca="true" t="shared" si="10" ref="AC6:AC16">Y6+AA6</f>
        <v>51</v>
      </c>
      <c r="AD6" s="18"/>
    </row>
    <row r="7" spans="1:30" ht="27" customHeight="1">
      <c r="A7" s="48">
        <v>3</v>
      </c>
      <c r="B7" s="820"/>
      <c r="C7" s="50" t="s">
        <v>224</v>
      </c>
      <c r="D7" s="234">
        <v>3</v>
      </c>
      <c r="E7" s="234">
        <v>53</v>
      </c>
      <c r="F7" s="234">
        <v>2</v>
      </c>
      <c r="G7" s="234">
        <v>37</v>
      </c>
      <c r="H7" s="51">
        <v>2</v>
      </c>
      <c r="I7" s="51">
        <v>16</v>
      </c>
      <c r="J7" s="51">
        <v>0</v>
      </c>
      <c r="K7" s="51">
        <v>0</v>
      </c>
      <c r="L7" s="51">
        <v>3</v>
      </c>
      <c r="M7" s="51">
        <v>48</v>
      </c>
      <c r="N7" s="51">
        <v>2</v>
      </c>
      <c r="O7" s="51">
        <v>24</v>
      </c>
      <c r="P7" s="51">
        <v>1</v>
      </c>
      <c r="Q7" s="51">
        <v>6</v>
      </c>
      <c r="R7" s="51">
        <v>1</v>
      </c>
      <c r="S7" s="51">
        <v>18</v>
      </c>
      <c r="T7" s="396">
        <f t="shared" si="1"/>
        <v>6</v>
      </c>
      <c r="U7" s="396">
        <f t="shared" si="2"/>
        <v>101</v>
      </c>
      <c r="V7" s="396">
        <f t="shared" si="3"/>
        <v>4</v>
      </c>
      <c r="W7" s="396">
        <f t="shared" si="4"/>
        <v>61</v>
      </c>
      <c r="X7" s="396">
        <f t="shared" si="5"/>
        <v>3</v>
      </c>
      <c r="Y7" s="396">
        <f t="shared" si="6"/>
        <v>22</v>
      </c>
      <c r="Z7" s="396">
        <f t="shared" si="7"/>
        <v>1</v>
      </c>
      <c r="AA7" s="396">
        <f t="shared" si="8"/>
        <v>18</v>
      </c>
      <c r="AB7" s="396">
        <f t="shared" si="9"/>
        <v>4</v>
      </c>
      <c r="AC7" s="396">
        <f t="shared" si="10"/>
        <v>40</v>
      </c>
      <c r="AD7" s="18"/>
    </row>
    <row r="8" spans="1:30" ht="26.25" customHeight="1">
      <c r="A8" s="48">
        <v>4</v>
      </c>
      <c r="B8" s="820"/>
      <c r="C8" s="50" t="s">
        <v>225</v>
      </c>
      <c r="D8" s="463">
        <v>1</v>
      </c>
      <c r="E8" s="463">
        <v>11</v>
      </c>
      <c r="F8" s="463">
        <v>0</v>
      </c>
      <c r="G8" s="463">
        <v>0</v>
      </c>
      <c r="H8" s="463">
        <v>2</v>
      </c>
      <c r="I8" s="463">
        <v>11</v>
      </c>
      <c r="J8" s="463">
        <v>0</v>
      </c>
      <c r="K8" s="463">
        <v>0</v>
      </c>
      <c r="L8" s="463">
        <v>1</v>
      </c>
      <c r="M8" s="463">
        <v>12</v>
      </c>
      <c r="N8" s="463">
        <v>1</v>
      </c>
      <c r="O8" s="463">
        <v>12</v>
      </c>
      <c r="P8" s="463">
        <v>0</v>
      </c>
      <c r="Q8" s="463">
        <v>0</v>
      </c>
      <c r="R8" s="463">
        <v>0</v>
      </c>
      <c r="S8" s="463">
        <v>0</v>
      </c>
      <c r="T8" s="396">
        <f t="shared" si="1"/>
        <v>2</v>
      </c>
      <c r="U8" s="396">
        <f t="shared" si="2"/>
        <v>23</v>
      </c>
      <c r="V8" s="396">
        <f t="shared" si="3"/>
        <v>1</v>
      </c>
      <c r="W8" s="396">
        <f t="shared" si="4"/>
        <v>12</v>
      </c>
      <c r="X8" s="396">
        <f t="shared" si="5"/>
        <v>2</v>
      </c>
      <c r="Y8" s="396">
        <f t="shared" si="6"/>
        <v>11</v>
      </c>
      <c r="Z8" s="396">
        <f t="shared" si="7"/>
        <v>0</v>
      </c>
      <c r="AA8" s="396">
        <f t="shared" si="8"/>
        <v>0</v>
      </c>
      <c r="AB8" s="396">
        <f t="shared" si="9"/>
        <v>2</v>
      </c>
      <c r="AC8" s="396">
        <f t="shared" si="10"/>
        <v>11</v>
      </c>
      <c r="AD8" s="18"/>
    </row>
    <row r="9" spans="1:30" ht="18" customHeight="1">
      <c r="A9" s="48">
        <v>5</v>
      </c>
      <c r="B9" s="820"/>
      <c r="C9" s="50" t="s">
        <v>226</v>
      </c>
      <c r="D9" s="51">
        <v>1</v>
      </c>
      <c r="E9" s="51">
        <v>4</v>
      </c>
      <c r="F9" s="51">
        <v>1</v>
      </c>
      <c r="G9" s="51">
        <v>4</v>
      </c>
      <c r="H9" s="51">
        <v>0</v>
      </c>
      <c r="I9" s="51">
        <v>0</v>
      </c>
      <c r="J9" s="51">
        <v>0</v>
      </c>
      <c r="K9" s="51">
        <v>0</v>
      </c>
      <c r="L9" s="51">
        <v>1</v>
      </c>
      <c r="M9" s="51">
        <v>5</v>
      </c>
      <c r="N9" s="51">
        <v>1</v>
      </c>
      <c r="O9" s="51">
        <v>5</v>
      </c>
      <c r="P9" s="51">
        <v>0</v>
      </c>
      <c r="Q9" s="51">
        <v>0</v>
      </c>
      <c r="R9" s="51">
        <v>0</v>
      </c>
      <c r="S9" s="51">
        <v>0</v>
      </c>
      <c r="T9" s="396">
        <f t="shared" si="1"/>
        <v>2</v>
      </c>
      <c r="U9" s="396">
        <f t="shared" si="2"/>
        <v>9</v>
      </c>
      <c r="V9" s="396">
        <f t="shared" si="3"/>
        <v>2</v>
      </c>
      <c r="W9" s="396">
        <f t="shared" si="4"/>
        <v>9</v>
      </c>
      <c r="X9" s="396">
        <f t="shared" si="5"/>
        <v>0</v>
      </c>
      <c r="Y9" s="396">
        <f t="shared" si="6"/>
        <v>0</v>
      </c>
      <c r="Z9" s="396">
        <f t="shared" si="7"/>
        <v>0</v>
      </c>
      <c r="AA9" s="396">
        <f t="shared" si="8"/>
        <v>0</v>
      </c>
      <c r="AB9" s="396">
        <f t="shared" si="9"/>
        <v>0</v>
      </c>
      <c r="AC9" s="396">
        <f t="shared" si="10"/>
        <v>0</v>
      </c>
      <c r="AD9" s="18"/>
    </row>
    <row r="10" spans="1:30" ht="29.25" customHeight="1">
      <c r="A10" s="48">
        <v>6</v>
      </c>
      <c r="B10" s="820"/>
      <c r="C10" s="50" t="s">
        <v>227</v>
      </c>
      <c r="D10" s="51">
        <v>1</v>
      </c>
      <c r="E10" s="51">
        <v>16</v>
      </c>
      <c r="F10" s="51">
        <v>1</v>
      </c>
      <c r="G10" s="51">
        <v>16</v>
      </c>
      <c r="H10" s="51">
        <v>0</v>
      </c>
      <c r="I10" s="51">
        <v>0</v>
      </c>
      <c r="J10" s="51">
        <v>0</v>
      </c>
      <c r="K10" s="51">
        <v>0</v>
      </c>
      <c r="L10" s="51">
        <v>1</v>
      </c>
      <c r="M10" s="51">
        <v>12</v>
      </c>
      <c r="N10" s="51">
        <v>1</v>
      </c>
      <c r="O10" s="51">
        <v>9</v>
      </c>
      <c r="P10" s="51">
        <v>0</v>
      </c>
      <c r="Q10" s="51">
        <v>0</v>
      </c>
      <c r="R10" s="51">
        <v>1</v>
      </c>
      <c r="S10" s="51">
        <v>3</v>
      </c>
      <c r="T10" s="396">
        <f t="shared" si="1"/>
        <v>2</v>
      </c>
      <c r="U10" s="396">
        <f t="shared" si="2"/>
        <v>28</v>
      </c>
      <c r="V10" s="396">
        <f t="shared" si="3"/>
        <v>2</v>
      </c>
      <c r="W10" s="396">
        <f t="shared" si="4"/>
        <v>25</v>
      </c>
      <c r="X10" s="396">
        <f t="shared" si="5"/>
        <v>0</v>
      </c>
      <c r="Y10" s="396">
        <f t="shared" si="6"/>
        <v>0</v>
      </c>
      <c r="Z10" s="396">
        <f t="shared" si="7"/>
        <v>1</v>
      </c>
      <c r="AA10" s="396">
        <f t="shared" si="8"/>
        <v>3</v>
      </c>
      <c r="AB10" s="396">
        <f t="shared" si="9"/>
        <v>1</v>
      </c>
      <c r="AC10" s="396">
        <f t="shared" si="10"/>
        <v>3</v>
      </c>
      <c r="AD10" s="18"/>
    </row>
    <row r="11" spans="1:30" ht="29.25" customHeight="1">
      <c r="A11" s="48">
        <v>7</v>
      </c>
      <c r="B11" s="820"/>
      <c r="C11" s="50" t="s">
        <v>228</v>
      </c>
      <c r="D11" s="234">
        <v>1</v>
      </c>
      <c r="E11" s="234">
        <v>7</v>
      </c>
      <c r="F11" s="234">
        <v>1</v>
      </c>
      <c r="G11" s="234">
        <v>7</v>
      </c>
      <c r="H11" s="234">
        <v>0</v>
      </c>
      <c r="I11" s="234">
        <v>0</v>
      </c>
      <c r="J11" s="234">
        <v>0</v>
      </c>
      <c r="K11" s="234">
        <v>0</v>
      </c>
      <c r="L11" s="234">
        <v>1</v>
      </c>
      <c r="M11" s="234">
        <v>5</v>
      </c>
      <c r="N11" s="234">
        <v>1</v>
      </c>
      <c r="O11" s="234">
        <v>5</v>
      </c>
      <c r="P11" s="234">
        <v>0</v>
      </c>
      <c r="Q11" s="234">
        <v>0</v>
      </c>
      <c r="R11" s="234">
        <v>0</v>
      </c>
      <c r="S11" s="234">
        <v>0</v>
      </c>
      <c r="T11" s="396">
        <f t="shared" si="1"/>
        <v>2</v>
      </c>
      <c r="U11" s="396">
        <f t="shared" si="2"/>
        <v>12</v>
      </c>
      <c r="V11" s="396">
        <f t="shared" si="3"/>
        <v>2</v>
      </c>
      <c r="W11" s="396">
        <f t="shared" si="4"/>
        <v>12</v>
      </c>
      <c r="X11" s="396">
        <f t="shared" si="5"/>
        <v>0</v>
      </c>
      <c r="Y11" s="396">
        <f t="shared" si="6"/>
        <v>0</v>
      </c>
      <c r="Z11" s="396">
        <f t="shared" si="7"/>
        <v>0</v>
      </c>
      <c r="AA11" s="396">
        <f t="shared" si="8"/>
        <v>0</v>
      </c>
      <c r="AB11" s="396">
        <f t="shared" si="9"/>
        <v>0</v>
      </c>
      <c r="AC11" s="396">
        <f t="shared" si="10"/>
        <v>0</v>
      </c>
      <c r="AD11" s="18"/>
    </row>
    <row r="12" spans="1:30" ht="18" customHeight="1">
      <c r="A12" s="48">
        <v>8</v>
      </c>
      <c r="B12" s="820"/>
      <c r="C12" s="50" t="s">
        <v>229</v>
      </c>
      <c r="D12" s="396">
        <v>1</v>
      </c>
      <c r="E12" s="396">
        <v>9</v>
      </c>
      <c r="F12" s="396">
        <v>1</v>
      </c>
      <c r="G12" s="396">
        <v>9</v>
      </c>
      <c r="H12" s="396">
        <v>0</v>
      </c>
      <c r="I12" s="396">
        <v>0</v>
      </c>
      <c r="J12" s="396">
        <v>0</v>
      </c>
      <c r="K12" s="396">
        <v>0</v>
      </c>
      <c r="L12" s="396">
        <v>1</v>
      </c>
      <c r="M12" s="396">
        <v>9</v>
      </c>
      <c r="N12" s="396">
        <v>1</v>
      </c>
      <c r="O12" s="396">
        <v>4</v>
      </c>
      <c r="P12" s="396">
        <v>1</v>
      </c>
      <c r="Q12" s="396">
        <v>5</v>
      </c>
      <c r="R12" s="396">
        <v>0</v>
      </c>
      <c r="S12" s="396">
        <v>0</v>
      </c>
      <c r="T12" s="396">
        <f t="shared" si="1"/>
        <v>2</v>
      </c>
      <c r="U12" s="396">
        <f t="shared" si="2"/>
        <v>18</v>
      </c>
      <c r="V12" s="396">
        <f t="shared" si="3"/>
        <v>2</v>
      </c>
      <c r="W12" s="396">
        <f t="shared" si="4"/>
        <v>13</v>
      </c>
      <c r="X12" s="396">
        <f t="shared" si="5"/>
        <v>1</v>
      </c>
      <c r="Y12" s="396">
        <f t="shared" si="6"/>
        <v>5</v>
      </c>
      <c r="Z12" s="396">
        <f t="shared" si="7"/>
        <v>0</v>
      </c>
      <c r="AA12" s="396">
        <f t="shared" si="8"/>
        <v>0</v>
      </c>
      <c r="AB12" s="396">
        <f t="shared" si="9"/>
        <v>1</v>
      </c>
      <c r="AC12" s="396">
        <f t="shared" si="10"/>
        <v>5</v>
      </c>
      <c r="AD12" s="18"/>
    </row>
    <row r="13" spans="1:30" ht="27" customHeight="1">
      <c r="A13" s="48">
        <v>9</v>
      </c>
      <c r="B13" s="820"/>
      <c r="C13" s="50" t="s">
        <v>230</v>
      </c>
      <c r="D13" s="234">
        <v>1</v>
      </c>
      <c r="E13" s="464">
        <v>2</v>
      </c>
      <c r="F13" s="464">
        <v>1</v>
      </c>
      <c r="G13" s="464">
        <v>2</v>
      </c>
      <c r="H13" s="464">
        <v>0</v>
      </c>
      <c r="I13" s="464">
        <v>0</v>
      </c>
      <c r="J13" s="464">
        <v>0</v>
      </c>
      <c r="K13" s="464">
        <v>0</v>
      </c>
      <c r="L13" s="464">
        <v>1</v>
      </c>
      <c r="M13" s="464">
        <v>4</v>
      </c>
      <c r="N13" s="464">
        <v>1</v>
      </c>
      <c r="O13" s="464">
        <v>4</v>
      </c>
      <c r="P13" s="464">
        <v>0</v>
      </c>
      <c r="Q13" s="464">
        <v>0</v>
      </c>
      <c r="R13" s="464">
        <v>0</v>
      </c>
      <c r="S13" s="464">
        <v>0</v>
      </c>
      <c r="T13" s="396">
        <f t="shared" si="1"/>
        <v>2</v>
      </c>
      <c r="U13" s="396">
        <f t="shared" si="2"/>
        <v>6</v>
      </c>
      <c r="V13" s="396">
        <f t="shared" si="3"/>
        <v>2</v>
      </c>
      <c r="W13" s="396">
        <f t="shared" si="4"/>
        <v>6</v>
      </c>
      <c r="X13" s="396">
        <f t="shared" si="5"/>
        <v>0</v>
      </c>
      <c r="Y13" s="396">
        <f t="shared" si="6"/>
        <v>0</v>
      </c>
      <c r="Z13" s="396">
        <f t="shared" si="7"/>
        <v>0</v>
      </c>
      <c r="AA13" s="396">
        <f t="shared" si="8"/>
        <v>0</v>
      </c>
      <c r="AB13" s="396">
        <f t="shared" si="9"/>
        <v>0</v>
      </c>
      <c r="AC13" s="396">
        <f t="shared" si="10"/>
        <v>0</v>
      </c>
      <c r="AD13" s="77"/>
    </row>
    <row r="14" spans="1:30" ht="18" customHeight="1">
      <c r="A14" s="48">
        <v>10</v>
      </c>
      <c r="B14" s="820"/>
      <c r="C14" s="50" t="s">
        <v>231</v>
      </c>
      <c r="D14" s="234">
        <v>1</v>
      </c>
      <c r="E14" s="234">
        <v>8</v>
      </c>
      <c r="F14" s="234">
        <v>1</v>
      </c>
      <c r="G14" s="234">
        <v>8</v>
      </c>
      <c r="H14" s="234">
        <v>0</v>
      </c>
      <c r="I14" s="234">
        <v>0</v>
      </c>
      <c r="J14" s="51">
        <v>0</v>
      </c>
      <c r="K14" s="51"/>
      <c r="L14" s="51">
        <v>1</v>
      </c>
      <c r="M14" s="51">
        <v>1</v>
      </c>
      <c r="N14" s="51">
        <v>1</v>
      </c>
      <c r="O14" s="51">
        <v>1</v>
      </c>
      <c r="P14" s="51">
        <v>0</v>
      </c>
      <c r="Q14" s="51">
        <v>0</v>
      </c>
      <c r="R14" s="51">
        <v>0</v>
      </c>
      <c r="S14" s="51">
        <v>0</v>
      </c>
      <c r="T14" s="396">
        <f t="shared" si="1"/>
        <v>2</v>
      </c>
      <c r="U14" s="396">
        <f t="shared" si="2"/>
        <v>9</v>
      </c>
      <c r="V14" s="396">
        <f t="shared" si="3"/>
        <v>2</v>
      </c>
      <c r="W14" s="396">
        <f t="shared" si="4"/>
        <v>9</v>
      </c>
      <c r="X14" s="396">
        <f t="shared" si="5"/>
        <v>0</v>
      </c>
      <c r="Y14" s="396">
        <f t="shared" si="6"/>
        <v>0</v>
      </c>
      <c r="Z14" s="396">
        <f t="shared" si="7"/>
        <v>0</v>
      </c>
      <c r="AA14" s="396">
        <f t="shared" si="8"/>
        <v>0</v>
      </c>
      <c r="AB14" s="396">
        <f t="shared" si="9"/>
        <v>0</v>
      </c>
      <c r="AC14" s="396">
        <f t="shared" si="10"/>
        <v>0</v>
      </c>
      <c r="AD14" s="76"/>
    </row>
    <row r="15" spans="1:30" ht="22.5" customHeight="1">
      <c r="A15" s="48">
        <v>11</v>
      </c>
      <c r="B15" s="821"/>
      <c r="C15" s="50" t="s">
        <v>232</v>
      </c>
      <c r="D15" s="51">
        <v>1</v>
      </c>
      <c r="E15" s="51">
        <v>4</v>
      </c>
      <c r="F15" s="51">
        <v>1</v>
      </c>
      <c r="G15" s="51">
        <v>4</v>
      </c>
      <c r="H15" s="51">
        <v>0</v>
      </c>
      <c r="I15" s="51">
        <v>0</v>
      </c>
      <c r="J15" s="51">
        <v>0</v>
      </c>
      <c r="K15" s="51">
        <v>0</v>
      </c>
      <c r="L15" s="51">
        <v>1</v>
      </c>
      <c r="M15" s="51">
        <v>4</v>
      </c>
      <c r="N15" s="51">
        <v>1</v>
      </c>
      <c r="O15" s="51">
        <v>4</v>
      </c>
      <c r="P15" s="51">
        <v>0</v>
      </c>
      <c r="Q15" s="51">
        <v>0</v>
      </c>
      <c r="R15" s="51">
        <v>0</v>
      </c>
      <c r="S15" s="51">
        <v>0</v>
      </c>
      <c r="T15" s="396">
        <f t="shared" si="1"/>
        <v>2</v>
      </c>
      <c r="U15" s="396">
        <f t="shared" si="2"/>
        <v>8</v>
      </c>
      <c r="V15" s="396">
        <f t="shared" si="3"/>
        <v>2</v>
      </c>
      <c r="W15" s="396">
        <f t="shared" si="4"/>
        <v>8</v>
      </c>
      <c r="X15" s="396">
        <f t="shared" si="5"/>
        <v>0</v>
      </c>
      <c r="Y15" s="396">
        <f t="shared" si="6"/>
        <v>0</v>
      </c>
      <c r="Z15" s="396">
        <f t="shared" si="7"/>
        <v>0</v>
      </c>
      <c r="AA15" s="396">
        <f t="shared" si="8"/>
        <v>0</v>
      </c>
      <c r="AB15" s="396">
        <f t="shared" si="9"/>
        <v>0</v>
      </c>
      <c r="AC15" s="396">
        <f t="shared" si="10"/>
        <v>0</v>
      </c>
      <c r="AD15" s="18"/>
    </row>
    <row r="16" spans="1:30" ht="18" customHeight="1">
      <c r="A16" s="403"/>
      <c r="B16" s="292" t="s">
        <v>947</v>
      </c>
      <c r="C16" s="75">
        <v>11</v>
      </c>
      <c r="D16" s="65">
        <f>SUM(D5:D15)</f>
        <v>14</v>
      </c>
      <c r="E16" s="65">
        <f aca="true" t="shared" si="11" ref="E16:S16">SUM(E5:E15)</f>
        <v>168</v>
      </c>
      <c r="F16" s="65">
        <f t="shared" si="11"/>
        <v>10</v>
      </c>
      <c r="G16" s="65">
        <f>SUM(G5:G15)</f>
        <v>100</v>
      </c>
      <c r="H16" s="65">
        <f t="shared" si="11"/>
        <v>4</v>
      </c>
      <c r="I16" s="65">
        <f t="shared" si="11"/>
        <v>27</v>
      </c>
      <c r="J16" s="65">
        <f t="shared" si="11"/>
        <v>5</v>
      </c>
      <c r="K16" s="65">
        <f t="shared" si="11"/>
        <v>41</v>
      </c>
      <c r="L16" s="65">
        <f t="shared" si="11"/>
        <v>14</v>
      </c>
      <c r="M16" s="65">
        <f t="shared" si="11"/>
        <v>154</v>
      </c>
      <c r="N16" s="65">
        <f t="shared" si="11"/>
        <v>11</v>
      </c>
      <c r="O16" s="65">
        <f t="shared" si="11"/>
        <v>76</v>
      </c>
      <c r="P16" s="65">
        <f t="shared" si="11"/>
        <v>2</v>
      </c>
      <c r="Q16" s="65">
        <f t="shared" si="11"/>
        <v>11</v>
      </c>
      <c r="R16" s="65">
        <f t="shared" si="11"/>
        <v>8</v>
      </c>
      <c r="S16" s="65">
        <f t="shared" si="11"/>
        <v>67</v>
      </c>
      <c r="T16" s="343">
        <f t="shared" si="1"/>
        <v>28</v>
      </c>
      <c r="U16" s="343">
        <f t="shared" si="2"/>
        <v>322</v>
      </c>
      <c r="V16" s="343">
        <f t="shared" si="3"/>
        <v>21</v>
      </c>
      <c r="W16" s="343">
        <f t="shared" si="4"/>
        <v>176</v>
      </c>
      <c r="X16" s="343">
        <f>H16+P16</f>
        <v>6</v>
      </c>
      <c r="Y16" s="343">
        <f t="shared" si="6"/>
        <v>38</v>
      </c>
      <c r="Z16" s="343">
        <f t="shared" si="7"/>
        <v>13</v>
      </c>
      <c r="AA16" s="343">
        <f t="shared" si="8"/>
        <v>108</v>
      </c>
      <c r="AB16" s="343">
        <f>X16+Z16</f>
        <v>19</v>
      </c>
      <c r="AC16" s="343">
        <f t="shared" si="10"/>
        <v>146</v>
      </c>
      <c r="AD16" s="18"/>
    </row>
    <row r="18" spans="3:23" ht="15">
      <c r="C18" s="718" t="s">
        <v>1072</v>
      </c>
      <c r="D18" s="718"/>
      <c r="E18" s="718"/>
      <c r="F18" s="718"/>
      <c r="G18" s="718"/>
      <c r="H18" s="718"/>
      <c r="I18" s="718"/>
      <c r="J18" s="718"/>
      <c r="K18" s="718"/>
      <c r="L18" s="718"/>
      <c r="M18" s="718"/>
      <c r="N18" s="718"/>
      <c r="O18" s="718"/>
      <c r="P18" s="718"/>
      <c r="Q18" s="718"/>
      <c r="R18" s="718"/>
      <c r="S18" s="718"/>
      <c r="T18" s="718"/>
      <c r="U18" s="718"/>
      <c r="V18" s="718"/>
      <c r="W18" s="718"/>
    </row>
  </sheetData>
  <sheetProtection/>
  <mergeCells count="17">
    <mergeCell ref="C18:W18"/>
    <mergeCell ref="E2:E3"/>
    <mergeCell ref="F2:K2"/>
    <mergeCell ref="A2:A3"/>
    <mergeCell ref="B2:B3"/>
    <mergeCell ref="C2:C3"/>
    <mergeCell ref="D2:D3"/>
    <mergeCell ref="B5:B15"/>
    <mergeCell ref="A1:AC1"/>
    <mergeCell ref="AC2:AC3"/>
    <mergeCell ref="T2:T3"/>
    <mergeCell ref="L2:L3"/>
    <mergeCell ref="M2:M3"/>
    <mergeCell ref="AB2:AB3"/>
    <mergeCell ref="U2:U3"/>
    <mergeCell ref="V2:AA2"/>
    <mergeCell ref="N2:S2"/>
  </mergeCells>
  <printOptions/>
  <pageMargins left="0.11811023622047245" right="0.1968503937007874" top="0.15748031496062992" bottom="0.15748031496062992" header="0" footer="0"/>
  <pageSetup fitToHeight="0" fitToWidth="1" horizontalDpi="600" verticalDpi="600" orientation="landscape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17" sqref="F17"/>
    </sheetView>
  </sheetViews>
  <sheetFormatPr defaultColWidth="9.140625" defaultRowHeight="15"/>
  <cols>
    <col min="1" max="1" width="6.28125" style="0" customWidth="1"/>
    <col min="2" max="2" width="14.7109375" style="0" customWidth="1"/>
    <col min="3" max="4" width="15.140625" style="68" customWidth="1"/>
    <col min="5" max="5" width="11.7109375" style="68" customWidth="1"/>
    <col min="6" max="6" width="19.00390625" style="0" customWidth="1"/>
    <col min="7" max="7" width="12.140625" style="0" customWidth="1"/>
    <col min="8" max="8" width="4.7109375" style="0" customWidth="1"/>
    <col min="12" max="12" width="6.57421875" style="0" customWidth="1"/>
    <col min="14" max="14" width="4.7109375" style="0" customWidth="1"/>
    <col min="15" max="15" width="9.140625" style="0" customWidth="1"/>
  </cols>
  <sheetData>
    <row r="1" spans="1:15" ht="15.75" thickBot="1">
      <c r="A1" s="853" t="s">
        <v>218</v>
      </c>
      <c r="B1" s="766"/>
      <c r="C1" s="766"/>
      <c r="D1" s="766"/>
      <c r="E1" s="766"/>
      <c r="F1" s="766"/>
      <c r="G1" s="853"/>
      <c r="H1" s="853"/>
      <c r="I1" s="853"/>
      <c r="J1" s="853"/>
      <c r="K1" s="853"/>
      <c r="L1" s="853"/>
      <c r="M1" s="853"/>
      <c r="N1" s="853"/>
      <c r="O1" s="853"/>
    </row>
    <row r="2" spans="1:15" s="2" customFormat="1" ht="56.25" customHeight="1" thickBot="1">
      <c r="A2" s="854" t="s">
        <v>2</v>
      </c>
      <c r="B2" s="856" t="s">
        <v>10</v>
      </c>
      <c r="C2" s="860" t="s">
        <v>56</v>
      </c>
      <c r="D2" s="836" t="s">
        <v>72</v>
      </c>
      <c r="E2" s="836" t="s">
        <v>69</v>
      </c>
      <c r="F2" s="857" t="s">
        <v>80</v>
      </c>
      <c r="G2" s="858" t="s">
        <v>159</v>
      </c>
      <c r="H2" s="862" t="s">
        <v>57</v>
      </c>
      <c r="I2" s="864" t="s">
        <v>58</v>
      </c>
      <c r="J2" s="865"/>
      <c r="K2" s="865"/>
      <c r="L2" s="865"/>
      <c r="M2" s="865"/>
      <c r="N2" s="866"/>
      <c r="O2" s="862" t="s">
        <v>160</v>
      </c>
    </row>
    <row r="3" spans="1:15" s="2" customFormat="1" ht="68.25" customHeight="1">
      <c r="A3" s="855"/>
      <c r="B3" s="856"/>
      <c r="C3" s="861"/>
      <c r="D3" s="846"/>
      <c r="E3" s="846"/>
      <c r="F3" s="857"/>
      <c r="G3" s="859"/>
      <c r="H3" s="863"/>
      <c r="I3" s="60" t="s">
        <v>59</v>
      </c>
      <c r="J3" s="60" t="s">
        <v>37</v>
      </c>
      <c r="K3" s="60" t="s">
        <v>60</v>
      </c>
      <c r="L3" s="60" t="s">
        <v>37</v>
      </c>
      <c r="M3" s="60" t="s">
        <v>61</v>
      </c>
      <c r="N3" s="60" t="s">
        <v>37</v>
      </c>
      <c r="O3" s="863"/>
    </row>
    <row r="4" spans="1:15" ht="15">
      <c r="A4" s="120">
        <v>1</v>
      </c>
      <c r="B4" s="61">
        <v>2</v>
      </c>
      <c r="C4" s="86">
        <v>3</v>
      </c>
      <c r="D4" s="122">
        <v>4</v>
      </c>
      <c r="E4" s="122">
        <v>5</v>
      </c>
      <c r="F4" s="61">
        <v>6</v>
      </c>
      <c r="G4" s="121">
        <v>7</v>
      </c>
      <c r="H4" s="61">
        <v>8</v>
      </c>
      <c r="I4" s="61">
        <v>9</v>
      </c>
      <c r="J4" s="61">
        <v>11</v>
      </c>
      <c r="K4" s="61">
        <v>12</v>
      </c>
      <c r="L4" s="61">
        <v>13</v>
      </c>
      <c r="M4" s="61">
        <v>14</v>
      </c>
      <c r="N4" s="61">
        <v>15</v>
      </c>
      <c r="O4" s="61">
        <v>16</v>
      </c>
    </row>
    <row r="5" spans="1:15" ht="25.5">
      <c r="A5" s="48">
        <v>1</v>
      </c>
      <c r="B5" s="869" t="s">
        <v>954</v>
      </c>
      <c r="C5" s="867">
        <v>4</v>
      </c>
      <c r="D5" s="867">
        <v>1793</v>
      </c>
      <c r="E5" s="867">
        <v>1589</v>
      </c>
      <c r="F5" s="48" t="s">
        <v>222</v>
      </c>
      <c r="G5" s="442">
        <v>12</v>
      </c>
      <c r="H5" s="442">
        <v>134</v>
      </c>
      <c r="I5" s="442">
        <v>2</v>
      </c>
      <c r="J5" s="442">
        <v>16</v>
      </c>
      <c r="K5" s="442">
        <v>10</v>
      </c>
      <c r="L5" s="442">
        <v>118</v>
      </c>
      <c r="M5" s="442">
        <v>0</v>
      </c>
      <c r="N5" s="442">
        <v>0</v>
      </c>
      <c r="O5" s="361">
        <f>(J5+L5+N5)/1589</f>
        <v>0.08432976714915041</v>
      </c>
    </row>
    <row r="6" spans="1:15" ht="31.5" customHeight="1">
      <c r="A6" s="48">
        <v>2</v>
      </c>
      <c r="B6" s="870"/>
      <c r="C6" s="868"/>
      <c r="D6" s="868"/>
      <c r="E6" s="868"/>
      <c r="F6" s="48" t="s">
        <v>223</v>
      </c>
      <c r="G6" s="234">
        <v>5</v>
      </c>
      <c r="H6" s="234">
        <v>91</v>
      </c>
      <c r="I6" s="234">
        <v>0</v>
      </c>
      <c r="J6" s="234">
        <v>0</v>
      </c>
      <c r="K6" s="234">
        <v>5</v>
      </c>
      <c r="L6" s="234">
        <v>91</v>
      </c>
      <c r="M6" s="234">
        <v>0</v>
      </c>
      <c r="N6" s="234">
        <v>0</v>
      </c>
      <c r="O6" s="361">
        <f>(J6+L6+N6)/1589</f>
        <v>0.05726872246696035</v>
      </c>
    </row>
    <row r="7" spans="1:16" ht="25.5">
      <c r="A7" s="48">
        <v>3</v>
      </c>
      <c r="B7" s="870"/>
      <c r="C7" s="868"/>
      <c r="D7" s="868"/>
      <c r="E7" s="868"/>
      <c r="F7" s="48" t="s">
        <v>224</v>
      </c>
      <c r="G7" s="51">
        <v>3</v>
      </c>
      <c r="H7" s="51">
        <v>52</v>
      </c>
      <c r="I7" s="51">
        <v>0</v>
      </c>
      <c r="J7" s="51">
        <v>0</v>
      </c>
      <c r="K7" s="51">
        <v>3</v>
      </c>
      <c r="L7" s="51">
        <v>52</v>
      </c>
      <c r="M7" s="51">
        <v>0</v>
      </c>
      <c r="N7" s="51">
        <v>0</v>
      </c>
      <c r="O7" s="361">
        <f>(J7+L7+N7)/1589</f>
        <v>0.032724984266834484</v>
      </c>
      <c r="P7" s="110"/>
    </row>
    <row r="8" spans="1:15" ht="15" customHeight="1">
      <c r="A8" s="48">
        <v>4</v>
      </c>
      <c r="B8" s="870"/>
      <c r="C8" s="868"/>
      <c r="D8" s="868"/>
      <c r="E8" s="868"/>
      <c r="F8" s="48" t="s">
        <v>225</v>
      </c>
      <c r="G8" s="469">
        <v>2</v>
      </c>
      <c r="H8" s="469">
        <v>15</v>
      </c>
      <c r="I8" s="469">
        <v>0</v>
      </c>
      <c r="J8" s="469">
        <v>0</v>
      </c>
      <c r="K8" s="469">
        <v>2</v>
      </c>
      <c r="L8" s="469">
        <v>15</v>
      </c>
      <c r="M8" s="469">
        <v>0</v>
      </c>
      <c r="N8" s="469">
        <v>0</v>
      </c>
      <c r="O8" s="361">
        <f>(J8+L8+N8)/1589</f>
        <v>0.009439899307740718</v>
      </c>
    </row>
    <row r="9" spans="1:15" ht="15">
      <c r="A9" s="35"/>
      <c r="B9" s="467" t="s">
        <v>64</v>
      </c>
      <c r="C9" s="35">
        <v>4</v>
      </c>
      <c r="D9" s="35">
        <v>1793</v>
      </c>
      <c r="E9" s="35">
        <v>1589</v>
      </c>
      <c r="F9" s="59">
        <v>4</v>
      </c>
      <c r="G9" s="59">
        <f>SUM(G5:G8)</f>
        <v>22</v>
      </c>
      <c r="H9" s="59">
        <f aca="true" t="shared" si="0" ref="H9:N9">SUM(H5:H8)</f>
        <v>292</v>
      </c>
      <c r="I9" s="59">
        <f t="shared" si="0"/>
        <v>2</v>
      </c>
      <c r="J9" s="59">
        <f t="shared" si="0"/>
        <v>16</v>
      </c>
      <c r="K9" s="59">
        <f t="shared" si="0"/>
        <v>20</v>
      </c>
      <c r="L9" s="59">
        <f t="shared" si="0"/>
        <v>276</v>
      </c>
      <c r="M9" s="59">
        <f t="shared" si="0"/>
        <v>0</v>
      </c>
      <c r="N9" s="59">
        <f t="shared" si="0"/>
        <v>0</v>
      </c>
      <c r="O9" s="470">
        <f>(J9+L9+N9)/1589</f>
        <v>0.18376337319068597</v>
      </c>
    </row>
    <row r="10" spans="1:15" ht="15">
      <c r="A10" s="81"/>
      <c r="B10" s="81"/>
      <c r="C10" s="81"/>
      <c r="D10" s="81"/>
      <c r="E10" s="81"/>
      <c r="F10" s="266"/>
      <c r="G10" s="266"/>
      <c r="H10" s="266"/>
      <c r="I10" s="266"/>
      <c r="J10" s="266"/>
      <c r="K10" s="266"/>
      <c r="L10" s="266"/>
      <c r="M10" s="266"/>
      <c r="N10" s="266"/>
      <c r="O10" s="266"/>
    </row>
    <row r="11" spans="1:15" ht="15">
      <c r="A11" s="81"/>
      <c r="B11" s="728" t="s">
        <v>1072</v>
      </c>
      <c r="C11" s="728"/>
      <c r="D11" s="728"/>
      <c r="E11" s="728"/>
      <c r="F11" s="728"/>
      <c r="G11" s="728"/>
      <c r="H11" s="728"/>
      <c r="I11" s="728"/>
      <c r="J11" s="728"/>
      <c r="K11" s="728"/>
      <c r="L11" s="728"/>
      <c r="M11" s="728"/>
      <c r="N11" s="264"/>
      <c r="O11" s="264"/>
    </row>
    <row r="12" spans="1:15" ht="1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5" ht="1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1:15" ht="15">
      <c r="A14" s="81"/>
      <c r="B14" s="81"/>
      <c r="C14" s="81"/>
      <c r="D14" s="81"/>
      <c r="E14" s="81"/>
      <c r="F14" s="265"/>
      <c r="G14" s="244"/>
      <c r="H14" s="272"/>
      <c r="I14" s="244"/>
      <c r="J14" s="244"/>
      <c r="K14" s="244"/>
      <c r="L14" s="244"/>
      <c r="M14" s="244"/>
      <c r="N14" s="244"/>
      <c r="O14" s="273"/>
    </row>
    <row r="15" spans="1:15" ht="1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238"/>
    </row>
    <row r="16" spans="1:15" ht="15">
      <c r="A16" s="274"/>
      <c r="B16" s="275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</row>
    <row r="17" spans="1:15" ht="15">
      <c r="A17" s="166"/>
      <c r="B17" s="161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1:15" ht="15">
      <c r="A18" s="167"/>
      <c r="B18" s="15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5">
      <c r="A19" s="167"/>
      <c r="B19" s="15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5">
      <c r="A20" s="167"/>
      <c r="B20" s="15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</sheetData>
  <sheetProtection/>
  <mergeCells count="16">
    <mergeCell ref="E5:E8"/>
    <mergeCell ref="O2:O3"/>
    <mergeCell ref="B5:B8"/>
    <mergeCell ref="C5:C8"/>
    <mergeCell ref="D5:D8"/>
    <mergeCell ref="B11:M11"/>
    <mergeCell ref="A1:O1"/>
    <mergeCell ref="A2:A3"/>
    <mergeCell ref="B2:B3"/>
    <mergeCell ref="F2:F3"/>
    <mergeCell ref="G2:G3"/>
    <mergeCell ref="C2:C3"/>
    <mergeCell ref="D2:D3"/>
    <mergeCell ref="E2:E3"/>
    <mergeCell ref="H2:H3"/>
    <mergeCell ref="I2:N2"/>
  </mergeCells>
  <printOptions/>
  <pageMargins left="0.11811023622047245" right="0.1968503937007874" top="0.15748031496062992" bottom="0.15748031496062992" header="0.31496062992125984" footer="0.31496062992125984"/>
  <pageSetup fitToHeight="0" fitToWidth="1" horizontalDpi="600" verticalDpi="600" orientation="landscape" paperSize="9" scale="8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9" sqref="E19"/>
    </sheetView>
  </sheetViews>
  <sheetFormatPr defaultColWidth="9.140625" defaultRowHeight="15"/>
  <cols>
    <col min="1" max="1" width="4.421875" style="0" customWidth="1"/>
    <col min="2" max="2" width="21.140625" style="0" customWidth="1"/>
    <col min="3" max="3" width="9.57421875" style="0" customWidth="1"/>
    <col min="4" max="4" width="7.8515625" style="0" customWidth="1"/>
    <col min="5" max="5" width="8.8515625" style="0" customWidth="1"/>
    <col min="6" max="6" width="23.7109375" style="0" customWidth="1"/>
    <col min="7" max="7" width="11.421875" style="0" customWidth="1"/>
    <col min="8" max="8" width="7.8515625" style="0" customWidth="1"/>
    <col min="9" max="9" width="8.00390625" style="0" customWidth="1"/>
    <col min="10" max="10" width="8.421875" style="0" customWidth="1"/>
    <col min="11" max="11" width="9.140625" style="0" customWidth="1"/>
    <col min="12" max="12" width="8.140625" style="0" customWidth="1"/>
    <col min="13" max="13" width="6.7109375" style="0" customWidth="1"/>
    <col min="14" max="14" width="10.7109375" style="0" customWidth="1"/>
    <col min="15" max="15" width="11.00390625" style="0" customWidth="1"/>
  </cols>
  <sheetData>
    <row r="1" spans="1:15" ht="15.75" customHeight="1" thickBot="1">
      <c r="A1" s="853" t="s">
        <v>219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  <c r="O1" s="853"/>
    </row>
    <row r="2" spans="1:15" s="2" customFormat="1" ht="34.5" customHeight="1" thickBot="1">
      <c r="A2" s="862" t="s">
        <v>2</v>
      </c>
      <c r="B2" s="862" t="s">
        <v>10</v>
      </c>
      <c r="C2" s="877" t="s">
        <v>56</v>
      </c>
      <c r="D2" s="872" t="s">
        <v>72</v>
      </c>
      <c r="E2" s="872" t="s">
        <v>69</v>
      </c>
      <c r="F2" s="875" t="s">
        <v>80</v>
      </c>
      <c r="G2" s="862" t="s">
        <v>159</v>
      </c>
      <c r="H2" s="862" t="s">
        <v>57</v>
      </c>
      <c r="I2" s="864" t="s">
        <v>58</v>
      </c>
      <c r="J2" s="865"/>
      <c r="K2" s="865"/>
      <c r="L2" s="865"/>
      <c r="M2" s="865"/>
      <c r="N2" s="866"/>
      <c r="O2" s="862" t="s">
        <v>160</v>
      </c>
    </row>
    <row r="3" spans="1:15" s="2" customFormat="1" ht="105" customHeight="1">
      <c r="A3" s="863"/>
      <c r="B3" s="863"/>
      <c r="C3" s="878"/>
      <c r="D3" s="873"/>
      <c r="E3" s="873"/>
      <c r="F3" s="876"/>
      <c r="G3" s="863"/>
      <c r="H3" s="863"/>
      <c r="I3" s="60" t="s">
        <v>59</v>
      </c>
      <c r="J3" s="60" t="s">
        <v>37</v>
      </c>
      <c r="K3" s="60" t="s">
        <v>60</v>
      </c>
      <c r="L3" s="60" t="s">
        <v>37</v>
      </c>
      <c r="M3" s="60" t="s">
        <v>61</v>
      </c>
      <c r="N3" s="60" t="s">
        <v>37</v>
      </c>
      <c r="O3" s="863"/>
    </row>
    <row r="4" spans="1:15" ht="15.75" thickBot="1">
      <c r="A4" s="61">
        <v>1</v>
      </c>
      <c r="B4" s="61">
        <v>2</v>
      </c>
      <c r="C4" s="125">
        <v>3</v>
      </c>
      <c r="D4" s="123">
        <v>4</v>
      </c>
      <c r="E4" s="124">
        <v>5</v>
      </c>
      <c r="F4" s="61">
        <v>6</v>
      </c>
      <c r="G4" s="61">
        <v>7</v>
      </c>
      <c r="H4" s="61">
        <v>8</v>
      </c>
      <c r="I4" s="61">
        <v>9</v>
      </c>
      <c r="J4" s="61">
        <v>10</v>
      </c>
      <c r="K4" s="61">
        <v>11</v>
      </c>
      <c r="L4" s="61">
        <v>12</v>
      </c>
      <c r="M4" s="61">
        <v>13</v>
      </c>
      <c r="N4" s="61">
        <v>14</v>
      </c>
      <c r="O4" s="61">
        <v>15</v>
      </c>
    </row>
    <row r="5" spans="1:15" ht="30.75" customHeight="1">
      <c r="A5" s="48">
        <v>1</v>
      </c>
      <c r="B5" s="819" t="s">
        <v>954</v>
      </c>
      <c r="C5" s="768">
        <v>4</v>
      </c>
      <c r="D5" s="871">
        <v>1820</v>
      </c>
      <c r="E5" s="871">
        <v>1619</v>
      </c>
      <c r="F5" s="48" t="s">
        <v>995</v>
      </c>
      <c r="G5" s="46">
        <v>1</v>
      </c>
      <c r="H5" s="46">
        <v>4</v>
      </c>
      <c r="I5" s="46">
        <v>0</v>
      </c>
      <c r="J5" s="46">
        <v>0</v>
      </c>
      <c r="K5" s="46">
        <v>1</v>
      </c>
      <c r="L5" s="46">
        <v>4</v>
      </c>
      <c r="M5" s="46">
        <v>0</v>
      </c>
      <c r="N5" s="46">
        <v>0</v>
      </c>
      <c r="O5" s="466">
        <f>(J5+L5+N5)/1619</f>
        <v>0.0024706609017912293</v>
      </c>
    </row>
    <row r="6" spans="1:15" ht="29.25" customHeight="1">
      <c r="A6" s="48">
        <v>2</v>
      </c>
      <c r="B6" s="820"/>
      <c r="C6" s="769"/>
      <c r="D6" s="769"/>
      <c r="E6" s="769"/>
      <c r="F6" s="48" t="s">
        <v>1016</v>
      </c>
      <c r="G6" s="46">
        <v>2</v>
      </c>
      <c r="H6" s="46">
        <v>34</v>
      </c>
      <c r="I6" s="46">
        <v>0</v>
      </c>
      <c r="J6" s="46">
        <v>0</v>
      </c>
      <c r="K6" s="46">
        <v>2</v>
      </c>
      <c r="L6" s="46">
        <v>34</v>
      </c>
      <c r="M6" s="46">
        <v>0</v>
      </c>
      <c r="N6" s="46">
        <v>0</v>
      </c>
      <c r="O6" s="466">
        <f>(J6+L6+N6)/1619</f>
        <v>0.021000617665225447</v>
      </c>
    </row>
    <row r="7" spans="1:15" ht="30" customHeight="1">
      <c r="A7" s="48">
        <v>3</v>
      </c>
      <c r="B7" s="820"/>
      <c r="C7" s="769"/>
      <c r="D7" s="769"/>
      <c r="E7" s="769"/>
      <c r="F7" s="48" t="s">
        <v>996</v>
      </c>
      <c r="G7" s="472">
        <v>2</v>
      </c>
      <c r="H7" s="472">
        <v>28</v>
      </c>
      <c r="I7" s="471">
        <v>0</v>
      </c>
      <c r="J7" s="471">
        <v>0</v>
      </c>
      <c r="K7" s="471">
        <v>2</v>
      </c>
      <c r="L7" s="471">
        <v>28</v>
      </c>
      <c r="M7" s="471">
        <v>0</v>
      </c>
      <c r="N7" s="471">
        <v>0</v>
      </c>
      <c r="O7" s="466">
        <f>(J7+L7+N7)/1619</f>
        <v>0.017294626312538603</v>
      </c>
    </row>
    <row r="8" spans="1:15" ht="27" customHeight="1">
      <c r="A8" s="48">
        <v>4</v>
      </c>
      <c r="B8" s="821"/>
      <c r="C8" s="770"/>
      <c r="D8" s="770"/>
      <c r="E8" s="770"/>
      <c r="F8" s="475" t="s">
        <v>278</v>
      </c>
      <c r="G8" s="197">
        <v>1</v>
      </c>
      <c r="H8" s="197">
        <v>8</v>
      </c>
      <c r="I8" s="197">
        <v>0</v>
      </c>
      <c r="J8" s="197">
        <v>0</v>
      </c>
      <c r="K8" s="197">
        <v>1</v>
      </c>
      <c r="L8" s="197">
        <v>8</v>
      </c>
      <c r="M8" s="197">
        <v>0</v>
      </c>
      <c r="N8" s="197">
        <v>0</v>
      </c>
      <c r="O8" s="466">
        <f>(J8+L8+N8)/1619</f>
        <v>0.004941321803582459</v>
      </c>
    </row>
    <row r="9" spans="1:15" ht="15">
      <c r="A9" s="473"/>
      <c r="B9" s="474" t="s">
        <v>947</v>
      </c>
      <c r="C9" s="41">
        <v>16</v>
      </c>
      <c r="D9" s="41">
        <v>1820</v>
      </c>
      <c r="E9" s="41">
        <v>1619</v>
      </c>
      <c r="F9" s="92">
        <v>4</v>
      </c>
      <c r="G9" s="92">
        <f>SUM(G4:G8)</f>
        <v>13</v>
      </c>
      <c r="H9" s="92">
        <f>SUM(H5:H8)</f>
        <v>74</v>
      </c>
      <c r="I9" s="92">
        <f aca="true" t="shared" si="0" ref="I9:N9">SUM(I5:I8)</f>
        <v>0</v>
      </c>
      <c r="J9" s="92">
        <f t="shared" si="0"/>
        <v>0</v>
      </c>
      <c r="K9" s="92">
        <f t="shared" si="0"/>
        <v>6</v>
      </c>
      <c r="L9" s="92">
        <f t="shared" si="0"/>
        <v>74</v>
      </c>
      <c r="M9" s="92">
        <f t="shared" si="0"/>
        <v>0</v>
      </c>
      <c r="N9" s="92">
        <f t="shared" si="0"/>
        <v>0</v>
      </c>
      <c r="O9" s="465">
        <f>(J9+L9+N9)/1619</f>
        <v>0.04570722668313774</v>
      </c>
    </row>
    <row r="10" spans="1:15" ht="15">
      <c r="A10" s="168"/>
      <c r="B10" s="161"/>
      <c r="C10" s="169"/>
      <c r="D10" s="169"/>
      <c r="E10" s="169"/>
      <c r="F10" s="170"/>
      <c r="G10" s="170"/>
      <c r="H10" s="170"/>
      <c r="I10" s="170"/>
      <c r="J10" s="170"/>
      <c r="K10" s="170"/>
      <c r="L10" s="170"/>
      <c r="M10" s="170"/>
      <c r="N10" s="169"/>
      <c r="O10" s="169"/>
    </row>
    <row r="11" spans="1:15" ht="18.75">
      <c r="A11" s="168"/>
      <c r="B11" s="154"/>
      <c r="C11" s="874" t="s">
        <v>1072</v>
      </c>
      <c r="D11" s="874"/>
      <c r="E11" s="874"/>
      <c r="F11" s="874"/>
      <c r="G11" s="874"/>
      <c r="H11" s="874"/>
      <c r="I11" s="874"/>
      <c r="J11" s="874"/>
      <c r="K11" s="874"/>
      <c r="L11" s="874"/>
      <c r="M11" s="874"/>
      <c r="N11" s="874"/>
      <c r="O11" s="76"/>
    </row>
    <row r="12" spans="1:15" ht="18.75">
      <c r="A12" s="168"/>
      <c r="B12" s="154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</row>
    <row r="13" spans="1:15" ht="15">
      <c r="A13" s="167"/>
      <c r="B13" s="15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</sheetData>
  <sheetProtection/>
  <mergeCells count="16">
    <mergeCell ref="C11:N11"/>
    <mergeCell ref="I2:N2"/>
    <mergeCell ref="A1:O1"/>
    <mergeCell ref="A2:A3"/>
    <mergeCell ref="B2:B3"/>
    <mergeCell ref="F2:F3"/>
    <mergeCell ref="G2:G3"/>
    <mergeCell ref="O2:O3"/>
    <mergeCell ref="H2:H3"/>
    <mergeCell ref="C2:C3"/>
    <mergeCell ref="C5:C8"/>
    <mergeCell ref="D5:D8"/>
    <mergeCell ref="E5:E8"/>
    <mergeCell ref="D2:D3"/>
    <mergeCell ref="E2:E3"/>
    <mergeCell ref="B5:B8"/>
  </mergeCells>
  <printOptions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22" sqref="B22:L22"/>
    </sheetView>
  </sheetViews>
  <sheetFormatPr defaultColWidth="9.140625" defaultRowHeight="15"/>
  <cols>
    <col min="1" max="1" width="4.8515625" style="0" customWidth="1"/>
    <col min="2" max="2" width="8.140625" style="0" customWidth="1"/>
    <col min="3" max="3" width="23.57421875" style="0" customWidth="1"/>
    <col min="4" max="4" width="11.00390625" style="0" customWidth="1"/>
    <col min="5" max="5" width="10.7109375" style="0" customWidth="1"/>
    <col min="6" max="6" width="9.28125" style="0" customWidth="1"/>
    <col min="7" max="7" width="9.7109375" style="0" customWidth="1"/>
    <col min="8" max="8" width="10.7109375" style="0" customWidth="1"/>
    <col min="9" max="9" width="7.00390625" style="0" customWidth="1"/>
    <col min="10" max="10" width="10.8515625" style="0" customWidth="1"/>
    <col min="11" max="11" width="9.421875" style="0" customWidth="1"/>
    <col min="12" max="12" width="25.421875" style="0" customWidth="1"/>
  </cols>
  <sheetData>
    <row r="1" spans="1:12" ht="15">
      <c r="A1" s="704" t="s">
        <v>149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</row>
    <row r="2" spans="1:12" ht="77.25" customHeight="1">
      <c r="A2" s="35" t="s">
        <v>2</v>
      </c>
      <c r="B2" s="35" t="s">
        <v>10</v>
      </c>
      <c r="C2" s="35" t="s">
        <v>86</v>
      </c>
      <c r="D2" s="35" t="s">
        <v>92</v>
      </c>
      <c r="E2" s="35" t="s">
        <v>93</v>
      </c>
      <c r="F2" s="35" t="s">
        <v>146</v>
      </c>
      <c r="G2" s="35" t="s">
        <v>147</v>
      </c>
      <c r="H2" s="35" t="s">
        <v>82</v>
      </c>
      <c r="I2" s="35" t="s">
        <v>13</v>
      </c>
      <c r="J2" s="35" t="s">
        <v>148</v>
      </c>
      <c r="K2" s="35" t="s">
        <v>11</v>
      </c>
      <c r="L2" s="35" t="s">
        <v>87</v>
      </c>
    </row>
    <row r="3" spans="1:12" ht="15">
      <c r="A3" s="89">
        <v>1</v>
      </c>
      <c r="B3" s="89">
        <v>2</v>
      </c>
      <c r="C3" s="96">
        <v>3</v>
      </c>
      <c r="D3" s="89">
        <v>4</v>
      </c>
      <c r="E3" s="89">
        <v>5</v>
      </c>
      <c r="F3" s="89">
        <v>6</v>
      </c>
      <c r="G3" s="89">
        <v>7</v>
      </c>
      <c r="H3" s="89">
        <v>8</v>
      </c>
      <c r="I3" s="89">
        <v>9</v>
      </c>
      <c r="J3" s="89">
        <v>10</v>
      </c>
      <c r="K3" s="89">
        <v>11</v>
      </c>
      <c r="L3" s="96">
        <v>12</v>
      </c>
    </row>
    <row r="4" spans="1:12" ht="27.75" customHeight="1">
      <c r="A4" s="48">
        <v>1</v>
      </c>
      <c r="B4" s="707" t="s">
        <v>954</v>
      </c>
      <c r="C4" s="48" t="s">
        <v>940</v>
      </c>
      <c r="D4" s="100">
        <v>0</v>
      </c>
      <c r="E4" s="336">
        <v>1</v>
      </c>
      <c r="F4" s="100">
        <v>2</v>
      </c>
      <c r="G4" s="100">
        <v>34</v>
      </c>
      <c r="H4" s="100">
        <v>2</v>
      </c>
      <c r="I4" s="100">
        <v>34</v>
      </c>
      <c r="J4" s="490">
        <v>1</v>
      </c>
      <c r="K4" s="202">
        <v>0</v>
      </c>
      <c r="L4" s="100">
        <f>-'[1]3б'!D56</f>
        <v>0</v>
      </c>
    </row>
    <row r="5" spans="1:12" ht="27.75" customHeight="1">
      <c r="A5" s="48">
        <v>2</v>
      </c>
      <c r="B5" s="708"/>
      <c r="C5" s="48" t="s">
        <v>941</v>
      </c>
      <c r="D5" s="100">
        <v>0</v>
      </c>
      <c r="E5" s="100">
        <v>1</v>
      </c>
      <c r="F5" s="327">
        <v>2</v>
      </c>
      <c r="G5" s="327">
        <v>52</v>
      </c>
      <c r="H5" s="327">
        <v>2</v>
      </c>
      <c r="I5" s="327">
        <v>52</v>
      </c>
      <c r="J5" s="491">
        <v>0</v>
      </c>
      <c r="K5" s="202">
        <v>0</v>
      </c>
      <c r="L5" s="202">
        <v>0</v>
      </c>
    </row>
    <row r="6" spans="1:12" ht="27" customHeight="1">
      <c r="A6" s="48">
        <v>3</v>
      </c>
      <c r="B6" s="708"/>
      <c r="C6" s="48" t="s">
        <v>942</v>
      </c>
      <c r="D6" s="337">
        <v>0</v>
      </c>
      <c r="E6" s="337">
        <v>0</v>
      </c>
      <c r="F6" s="328">
        <v>3</v>
      </c>
      <c r="G6" s="328">
        <v>56</v>
      </c>
      <c r="H6" s="328">
        <v>0</v>
      </c>
      <c r="I6" s="328">
        <v>0</v>
      </c>
      <c r="J6" s="492">
        <v>0</v>
      </c>
      <c r="K6" s="328">
        <v>56</v>
      </c>
      <c r="L6" s="100" t="s">
        <v>321</v>
      </c>
    </row>
    <row r="7" spans="1:12" ht="27" customHeight="1">
      <c r="A7" s="48">
        <v>4</v>
      </c>
      <c r="B7" s="708"/>
      <c r="C7" s="48" t="s">
        <v>958</v>
      </c>
      <c r="D7" s="338">
        <v>0</v>
      </c>
      <c r="E7" s="338">
        <v>0</v>
      </c>
      <c r="F7" s="329">
        <v>1</v>
      </c>
      <c r="G7" s="330">
        <v>20</v>
      </c>
      <c r="H7" s="330">
        <v>0</v>
      </c>
      <c r="I7" s="330">
        <v>0</v>
      </c>
      <c r="J7" s="493">
        <v>0</v>
      </c>
      <c r="K7" s="330">
        <v>20</v>
      </c>
      <c r="L7" s="329" t="s">
        <v>277</v>
      </c>
    </row>
    <row r="8" spans="1:12" ht="15">
      <c r="A8" s="48">
        <v>5</v>
      </c>
      <c r="B8" s="708"/>
      <c r="C8" s="48" t="s">
        <v>282</v>
      </c>
      <c r="D8" s="337">
        <v>0</v>
      </c>
      <c r="E8" s="339">
        <v>1</v>
      </c>
      <c r="F8" s="328">
        <v>1</v>
      </c>
      <c r="G8" s="328">
        <v>8</v>
      </c>
      <c r="H8" s="328">
        <v>1</v>
      </c>
      <c r="I8" s="328">
        <v>8</v>
      </c>
      <c r="J8" s="492">
        <v>1</v>
      </c>
      <c r="K8" s="331">
        <v>0</v>
      </c>
      <c r="L8" s="202">
        <v>0</v>
      </c>
    </row>
    <row r="9" spans="1:12" ht="25.5">
      <c r="A9" s="48">
        <v>6</v>
      </c>
      <c r="B9" s="708"/>
      <c r="C9" s="48" t="s">
        <v>943</v>
      </c>
      <c r="D9" s="101">
        <v>0</v>
      </c>
      <c r="E9" s="101">
        <v>1</v>
      </c>
      <c r="F9" s="100">
        <v>1</v>
      </c>
      <c r="G9" s="100">
        <v>8</v>
      </c>
      <c r="H9" s="100">
        <v>1</v>
      </c>
      <c r="I9" s="100">
        <v>8</v>
      </c>
      <c r="J9" s="490">
        <v>1</v>
      </c>
      <c r="K9" s="202">
        <v>0</v>
      </c>
      <c r="L9" s="202">
        <v>0</v>
      </c>
    </row>
    <row r="10" spans="1:12" ht="15.75" customHeight="1">
      <c r="A10" s="48">
        <v>7</v>
      </c>
      <c r="B10" s="708"/>
      <c r="C10" s="48" t="s">
        <v>279</v>
      </c>
      <c r="D10" s="329">
        <v>0</v>
      </c>
      <c r="E10" s="329">
        <v>0</v>
      </c>
      <c r="F10" s="329">
        <v>1</v>
      </c>
      <c r="G10" s="329">
        <v>7</v>
      </c>
      <c r="H10" s="329">
        <v>0</v>
      </c>
      <c r="I10" s="329">
        <v>0</v>
      </c>
      <c r="J10" s="494">
        <v>0</v>
      </c>
      <c r="K10" s="329">
        <v>7</v>
      </c>
      <c r="L10" s="332">
        <v>0</v>
      </c>
    </row>
    <row r="11" spans="1:12" ht="15.75" customHeight="1">
      <c r="A11" s="48">
        <v>8</v>
      </c>
      <c r="B11" s="708"/>
      <c r="C11" s="48" t="s">
        <v>959</v>
      </c>
      <c r="D11" s="333">
        <v>0</v>
      </c>
      <c r="E11" s="333">
        <v>1</v>
      </c>
      <c r="F11" s="329">
        <v>1</v>
      </c>
      <c r="G11" s="333">
        <v>10</v>
      </c>
      <c r="H11" s="329">
        <v>1</v>
      </c>
      <c r="I11" s="329">
        <v>10</v>
      </c>
      <c r="J11" s="494">
        <v>1</v>
      </c>
      <c r="K11" s="329">
        <v>0</v>
      </c>
      <c r="L11" s="329">
        <v>0</v>
      </c>
    </row>
    <row r="12" spans="1:12" ht="28.5" customHeight="1">
      <c r="A12" s="48">
        <v>9</v>
      </c>
      <c r="B12" s="708"/>
      <c r="C12" s="48" t="s">
        <v>944</v>
      </c>
      <c r="D12" s="337">
        <v>0</v>
      </c>
      <c r="E12" s="101">
        <v>0</v>
      </c>
      <c r="F12" s="100">
        <v>1</v>
      </c>
      <c r="G12" s="100">
        <v>11</v>
      </c>
      <c r="H12" s="100">
        <v>0</v>
      </c>
      <c r="I12" s="100">
        <v>0</v>
      </c>
      <c r="J12" s="490">
        <v>0</v>
      </c>
      <c r="K12" s="100">
        <v>11</v>
      </c>
      <c r="L12" s="100" t="s">
        <v>277</v>
      </c>
    </row>
    <row r="13" spans="1:12" ht="15">
      <c r="A13" s="48">
        <v>10</v>
      </c>
      <c r="B13" s="708"/>
      <c r="C13" s="48" t="s">
        <v>945</v>
      </c>
      <c r="D13" s="101">
        <v>0</v>
      </c>
      <c r="E13" s="340">
        <v>1</v>
      </c>
      <c r="F13" s="100">
        <v>1</v>
      </c>
      <c r="G13" s="100">
        <v>3</v>
      </c>
      <c r="H13" s="100">
        <v>1</v>
      </c>
      <c r="I13" s="100">
        <v>3</v>
      </c>
      <c r="J13" s="490">
        <v>1</v>
      </c>
      <c r="K13" s="100">
        <v>0</v>
      </c>
      <c r="L13" s="202">
        <v>0</v>
      </c>
    </row>
    <row r="14" spans="1:12" ht="26.25" customHeight="1">
      <c r="A14" s="48">
        <v>11</v>
      </c>
      <c r="B14" s="708"/>
      <c r="C14" s="48" t="s">
        <v>946</v>
      </c>
      <c r="D14" s="101">
        <v>0</v>
      </c>
      <c r="E14" s="337">
        <v>0</v>
      </c>
      <c r="F14" s="335">
        <v>1</v>
      </c>
      <c r="G14" s="335">
        <v>9</v>
      </c>
      <c r="H14" s="335">
        <v>0</v>
      </c>
      <c r="I14" s="335">
        <v>0</v>
      </c>
      <c r="J14" s="495">
        <v>0</v>
      </c>
      <c r="K14" s="335">
        <v>9</v>
      </c>
      <c r="L14" s="484" t="s">
        <v>277</v>
      </c>
    </row>
    <row r="15" spans="1:12" ht="34.5" customHeight="1">
      <c r="A15" s="48">
        <v>12</v>
      </c>
      <c r="B15" s="708"/>
      <c r="C15" s="48" t="s">
        <v>960</v>
      </c>
      <c r="D15" s="100">
        <v>1</v>
      </c>
      <c r="E15" s="100">
        <v>0</v>
      </c>
      <c r="F15" s="100">
        <v>1</v>
      </c>
      <c r="G15" s="100">
        <v>3</v>
      </c>
      <c r="H15" s="100">
        <v>0</v>
      </c>
      <c r="I15" s="100">
        <v>0</v>
      </c>
      <c r="J15" s="490">
        <v>0</v>
      </c>
      <c r="K15" s="100">
        <v>3</v>
      </c>
      <c r="L15" s="100" t="s">
        <v>277</v>
      </c>
    </row>
    <row r="16" spans="1:12" ht="15">
      <c r="A16" s="48">
        <v>13</v>
      </c>
      <c r="B16" s="708"/>
      <c r="C16" s="48" t="s">
        <v>285</v>
      </c>
      <c r="D16" s="100">
        <v>1</v>
      </c>
      <c r="E16" s="100">
        <v>1</v>
      </c>
      <c r="F16" s="100">
        <v>1</v>
      </c>
      <c r="G16" s="100">
        <v>6</v>
      </c>
      <c r="H16" s="100">
        <v>1</v>
      </c>
      <c r="I16" s="202">
        <v>6</v>
      </c>
      <c r="J16" s="496">
        <v>1</v>
      </c>
      <c r="K16" s="100">
        <v>0</v>
      </c>
      <c r="L16" s="100">
        <v>0</v>
      </c>
    </row>
    <row r="17" spans="1:12" ht="33.75" customHeight="1">
      <c r="A17" s="48">
        <v>14</v>
      </c>
      <c r="B17" s="708"/>
      <c r="C17" s="48" t="s">
        <v>281</v>
      </c>
      <c r="D17" s="202">
        <v>1</v>
      </c>
      <c r="E17" s="337">
        <v>0</v>
      </c>
      <c r="F17" s="202">
        <v>1</v>
      </c>
      <c r="G17" s="202">
        <v>3</v>
      </c>
      <c r="H17" s="202">
        <v>0</v>
      </c>
      <c r="I17" s="202">
        <v>0</v>
      </c>
      <c r="J17" s="496">
        <v>0</v>
      </c>
      <c r="K17" s="202">
        <v>3</v>
      </c>
      <c r="L17" s="100" t="s">
        <v>277</v>
      </c>
    </row>
    <row r="18" spans="1:12" ht="26.25" customHeight="1">
      <c r="A18" s="48">
        <v>15</v>
      </c>
      <c r="B18" s="708"/>
      <c r="C18" s="48" t="s">
        <v>956</v>
      </c>
      <c r="D18" s="341">
        <v>1</v>
      </c>
      <c r="E18" s="341">
        <v>0</v>
      </c>
      <c r="F18" s="100">
        <v>1</v>
      </c>
      <c r="G18" s="100">
        <v>3</v>
      </c>
      <c r="H18" s="100">
        <v>0</v>
      </c>
      <c r="I18" s="100">
        <v>0</v>
      </c>
      <c r="J18" s="490">
        <v>0</v>
      </c>
      <c r="K18" s="100">
        <v>3</v>
      </c>
      <c r="L18" s="100" t="s">
        <v>277</v>
      </c>
    </row>
    <row r="19" spans="1:12" ht="25.5">
      <c r="A19" s="48">
        <v>16</v>
      </c>
      <c r="B19" s="709"/>
      <c r="C19" s="48" t="s">
        <v>957</v>
      </c>
      <c r="D19" s="101">
        <v>1</v>
      </c>
      <c r="E19" s="101">
        <v>0</v>
      </c>
      <c r="F19" s="100">
        <v>1</v>
      </c>
      <c r="G19" s="100">
        <v>5</v>
      </c>
      <c r="H19" s="100">
        <v>0</v>
      </c>
      <c r="I19" s="100">
        <v>0</v>
      </c>
      <c r="J19" s="490">
        <v>0</v>
      </c>
      <c r="K19" s="334">
        <v>5</v>
      </c>
      <c r="L19" s="202">
        <v>0</v>
      </c>
    </row>
    <row r="20" spans="1:12" ht="43.5" customHeight="1">
      <c r="A20" s="20"/>
      <c r="B20" s="37" t="s">
        <v>64</v>
      </c>
      <c r="C20" s="210">
        <v>16</v>
      </c>
      <c r="D20" s="89">
        <f>SUM(D4:D19)</f>
        <v>5</v>
      </c>
      <c r="E20" s="89">
        <f aca="true" t="shared" si="0" ref="E20:K20">SUM(E4:E19)</f>
        <v>7</v>
      </c>
      <c r="F20" s="89">
        <f t="shared" si="0"/>
        <v>20</v>
      </c>
      <c r="G20" s="89">
        <f t="shared" si="0"/>
        <v>238</v>
      </c>
      <c r="H20" s="89">
        <f t="shared" si="0"/>
        <v>9</v>
      </c>
      <c r="I20" s="89">
        <f t="shared" si="0"/>
        <v>121</v>
      </c>
      <c r="J20" s="290">
        <f>I20/G20</f>
        <v>0.5084033613445378</v>
      </c>
      <c r="K20" s="89">
        <f t="shared" si="0"/>
        <v>117</v>
      </c>
      <c r="L20" s="100" t="s">
        <v>1034</v>
      </c>
    </row>
    <row r="21" spans="1:12" ht="15">
      <c r="A21" s="152"/>
      <c r="B21" s="151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s="213" customFormat="1" ht="18.75" customHeight="1">
      <c r="A22" s="668"/>
      <c r="B22" s="710" t="s">
        <v>1071</v>
      </c>
      <c r="C22" s="710"/>
      <c r="D22" s="710"/>
      <c r="E22" s="710"/>
      <c r="F22" s="710"/>
      <c r="G22" s="710"/>
      <c r="H22" s="710"/>
      <c r="I22" s="710"/>
      <c r="J22" s="710"/>
      <c r="K22" s="710"/>
      <c r="L22" s="710"/>
    </row>
    <row r="23" spans="1:12" s="213" customFormat="1" ht="18.75" customHeight="1">
      <c r="A23" s="668"/>
      <c r="B23" s="669"/>
      <c r="C23" s="293"/>
      <c r="D23" s="293"/>
      <c r="E23" s="293"/>
      <c r="F23" s="293"/>
      <c r="G23" s="293"/>
      <c r="H23" s="293"/>
      <c r="I23" s="293"/>
      <c r="J23" s="293"/>
      <c r="K23" s="293"/>
      <c r="L23" s="293"/>
    </row>
  </sheetData>
  <sheetProtection/>
  <mergeCells count="3">
    <mergeCell ref="A1:L1"/>
    <mergeCell ref="B4:B19"/>
    <mergeCell ref="B22:L22"/>
  </mergeCells>
  <printOptions/>
  <pageMargins left="0" right="0" top="0" bottom="0" header="0" footer="0"/>
  <pageSetup fitToHeight="0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7" sqref="E7"/>
    </sheetView>
  </sheetViews>
  <sheetFormatPr defaultColWidth="9.140625" defaultRowHeight="15"/>
  <cols>
    <col min="2" max="2" width="14.28125" style="0" customWidth="1"/>
    <col min="3" max="3" width="17.140625" style="0" customWidth="1"/>
    <col min="4" max="4" width="20.8515625" style="0" customWidth="1"/>
    <col min="5" max="5" width="21.140625" style="0" customWidth="1"/>
    <col min="6" max="6" width="11.7109375" style="0" customWidth="1"/>
    <col min="7" max="7" width="18.28125" style="0" customWidth="1"/>
    <col min="8" max="8" width="22.7109375" style="0" customWidth="1"/>
    <col min="9" max="9" width="14.00390625" style="0" customWidth="1"/>
  </cols>
  <sheetData>
    <row r="1" spans="1:9" ht="15">
      <c r="A1" s="128"/>
      <c r="B1" s="539" t="s">
        <v>220</v>
      </c>
      <c r="C1" s="128"/>
      <c r="D1" s="128"/>
      <c r="E1" s="128"/>
      <c r="F1" s="128"/>
      <c r="G1" s="128"/>
      <c r="H1" s="128"/>
      <c r="I1" s="128"/>
    </row>
    <row r="2" spans="1:9" ht="15">
      <c r="A2" s="128"/>
      <c r="B2" s="128"/>
      <c r="C2" s="128"/>
      <c r="D2" s="128"/>
      <c r="E2" s="128"/>
      <c r="F2" s="128"/>
      <c r="G2" s="128"/>
      <c r="H2" s="128"/>
      <c r="I2" s="128"/>
    </row>
    <row r="3" spans="1:9" ht="15">
      <c r="A3" s="886" t="s">
        <v>2</v>
      </c>
      <c r="B3" s="886" t="s">
        <v>10</v>
      </c>
      <c r="C3" s="883" t="s">
        <v>56</v>
      </c>
      <c r="D3" s="879" t="s">
        <v>161</v>
      </c>
      <c r="E3" s="879" t="s">
        <v>88</v>
      </c>
      <c r="F3" s="879" t="s">
        <v>52</v>
      </c>
      <c r="G3" s="879" t="s">
        <v>162</v>
      </c>
      <c r="H3" s="879" t="s">
        <v>163</v>
      </c>
      <c r="I3" s="879" t="s">
        <v>164</v>
      </c>
    </row>
    <row r="4" spans="1:9" ht="15">
      <c r="A4" s="887"/>
      <c r="B4" s="887"/>
      <c r="C4" s="884"/>
      <c r="D4" s="880"/>
      <c r="E4" s="880"/>
      <c r="F4" s="880"/>
      <c r="G4" s="880"/>
      <c r="H4" s="880"/>
      <c r="I4" s="880"/>
    </row>
    <row r="5" spans="1:9" ht="94.5" customHeight="1">
      <c r="A5" s="888"/>
      <c r="B5" s="888"/>
      <c r="C5" s="885"/>
      <c r="D5" s="881"/>
      <c r="E5" s="881"/>
      <c r="F5" s="881"/>
      <c r="G5" s="881"/>
      <c r="H5" s="881"/>
      <c r="I5" s="881"/>
    </row>
    <row r="6" spans="1:9" s="68" customFormat="1" ht="13.5" customHeight="1">
      <c r="A6" s="61">
        <v>1</v>
      </c>
      <c r="B6" s="61">
        <v>2</v>
      </c>
      <c r="C6" s="106">
        <v>3</v>
      </c>
      <c r="D6" s="540">
        <v>4</v>
      </c>
      <c r="E6" s="540">
        <v>5</v>
      </c>
      <c r="F6" s="540">
        <v>6</v>
      </c>
      <c r="G6" s="540">
        <v>7</v>
      </c>
      <c r="H6" s="540">
        <v>8</v>
      </c>
      <c r="I6" s="540">
        <v>9</v>
      </c>
    </row>
    <row r="7" spans="1:9" ht="37.5" customHeight="1">
      <c r="A7" s="768"/>
      <c r="B7" s="819" t="s">
        <v>954</v>
      </c>
      <c r="C7" s="722">
        <v>4</v>
      </c>
      <c r="D7" s="48" t="s">
        <v>222</v>
      </c>
      <c r="E7" s="314" t="s">
        <v>298</v>
      </c>
      <c r="F7" s="477">
        <v>69</v>
      </c>
      <c r="G7" s="477">
        <v>64</v>
      </c>
      <c r="H7" s="315" t="s">
        <v>1017</v>
      </c>
      <c r="I7" s="479" t="s">
        <v>1018</v>
      </c>
    </row>
    <row r="8" spans="1:9" ht="25.5">
      <c r="A8" s="769"/>
      <c r="B8" s="820"/>
      <c r="C8" s="723"/>
      <c r="D8" s="48" t="s">
        <v>223</v>
      </c>
      <c r="E8" s="314" t="s">
        <v>242</v>
      </c>
      <c r="F8" s="477">
        <v>52</v>
      </c>
      <c r="G8" s="477">
        <v>35</v>
      </c>
      <c r="H8" s="314" t="s">
        <v>238</v>
      </c>
      <c r="I8" s="479" t="s">
        <v>1019</v>
      </c>
    </row>
    <row r="9" spans="1:9" ht="25.5" customHeight="1">
      <c r="A9" s="769"/>
      <c r="B9" s="820"/>
      <c r="C9" s="723"/>
      <c r="D9" s="828" t="s">
        <v>224</v>
      </c>
      <c r="E9" s="314" t="s">
        <v>327</v>
      </c>
      <c r="F9" s="477">
        <v>15</v>
      </c>
      <c r="G9" s="477">
        <v>8</v>
      </c>
      <c r="H9" s="314" t="s">
        <v>299</v>
      </c>
      <c r="I9" s="479">
        <v>5</v>
      </c>
    </row>
    <row r="10" spans="1:9" s="172" customFormat="1" ht="15">
      <c r="A10" s="769"/>
      <c r="B10" s="820"/>
      <c r="C10" s="723"/>
      <c r="D10" s="882"/>
      <c r="E10" s="314" t="s">
        <v>328</v>
      </c>
      <c r="F10" s="477">
        <v>23</v>
      </c>
      <c r="G10" s="477">
        <v>19</v>
      </c>
      <c r="H10" s="314" t="s">
        <v>300</v>
      </c>
      <c r="I10" s="479">
        <v>5</v>
      </c>
    </row>
    <row r="11" spans="1:9" s="172" customFormat="1" ht="15">
      <c r="A11" s="769"/>
      <c r="B11" s="820"/>
      <c r="C11" s="723"/>
      <c r="D11" s="882"/>
      <c r="E11" s="314" t="s">
        <v>329</v>
      </c>
      <c r="F11" s="477">
        <v>9</v>
      </c>
      <c r="G11" s="477">
        <v>9</v>
      </c>
      <c r="H11" s="314" t="s">
        <v>299</v>
      </c>
      <c r="I11" s="479">
        <v>5</v>
      </c>
    </row>
    <row r="12" spans="1:9" s="172" customFormat="1" ht="15">
      <c r="A12" s="769"/>
      <c r="B12" s="820"/>
      <c r="C12" s="723"/>
      <c r="D12" s="882"/>
      <c r="E12" s="314" t="s">
        <v>301</v>
      </c>
      <c r="F12" s="477">
        <v>21</v>
      </c>
      <c r="G12" s="477">
        <v>11</v>
      </c>
      <c r="H12" s="314" t="s">
        <v>302</v>
      </c>
      <c r="I12" s="479">
        <v>4</v>
      </c>
    </row>
    <row r="13" spans="1:9" s="172" customFormat="1" ht="15">
      <c r="A13" s="769"/>
      <c r="B13" s="820"/>
      <c r="C13" s="723"/>
      <c r="D13" s="882"/>
      <c r="E13" s="314" t="s">
        <v>330</v>
      </c>
      <c r="F13" s="477">
        <v>23</v>
      </c>
      <c r="G13" s="477">
        <v>10</v>
      </c>
      <c r="H13" s="314" t="s">
        <v>238</v>
      </c>
      <c r="I13" s="479" t="s">
        <v>331</v>
      </c>
    </row>
    <row r="14" spans="1:9" ht="25.5" customHeight="1">
      <c r="A14" s="770"/>
      <c r="B14" s="821"/>
      <c r="C14" s="724"/>
      <c r="D14" s="48" t="s">
        <v>303</v>
      </c>
      <c r="E14" s="314">
        <v>8</v>
      </c>
      <c r="F14" s="480">
        <v>8</v>
      </c>
      <c r="G14" s="480">
        <v>8</v>
      </c>
      <c r="H14" s="314" t="s">
        <v>238</v>
      </c>
      <c r="I14" s="479" t="s">
        <v>331</v>
      </c>
    </row>
    <row r="15" spans="1:9" ht="33.75" customHeight="1">
      <c r="A15" s="111"/>
      <c r="B15" s="313" t="s">
        <v>947</v>
      </c>
      <c r="C15" s="111">
        <v>4</v>
      </c>
      <c r="D15" s="111">
        <v>4</v>
      </c>
      <c r="E15" s="111" t="s">
        <v>1023</v>
      </c>
      <c r="F15" s="111">
        <f>SUM(F7:F14)</f>
        <v>220</v>
      </c>
      <c r="G15" s="111">
        <f>SUM(G7:G14)</f>
        <v>164</v>
      </c>
      <c r="H15" s="458" t="s">
        <v>1022</v>
      </c>
      <c r="I15" s="478" t="s">
        <v>1070</v>
      </c>
    </row>
    <row r="16" spans="1:9" ht="15">
      <c r="A16" s="167"/>
      <c r="B16" s="154"/>
      <c r="C16" s="5"/>
      <c r="D16" s="5"/>
      <c r="E16" s="5"/>
      <c r="F16" s="5"/>
      <c r="G16" s="5"/>
      <c r="H16" s="5"/>
      <c r="I16" s="5"/>
    </row>
    <row r="17" spans="1:9" ht="19.5" customHeight="1">
      <c r="A17" s="167"/>
      <c r="B17" s="710" t="s">
        <v>1072</v>
      </c>
      <c r="C17" s="710"/>
      <c r="D17" s="710"/>
      <c r="E17" s="710"/>
      <c r="F17" s="710"/>
      <c r="G17" s="710"/>
      <c r="H17" s="710"/>
      <c r="I17" s="5"/>
    </row>
    <row r="18" spans="1:9" ht="15">
      <c r="A18" s="167"/>
      <c r="B18" s="154"/>
      <c r="C18" s="5"/>
      <c r="D18" s="5"/>
      <c r="E18" s="5"/>
      <c r="F18" s="5"/>
      <c r="G18" s="5"/>
      <c r="H18" s="5"/>
      <c r="I18" s="5"/>
    </row>
  </sheetData>
  <sheetProtection/>
  <mergeCells count="14">
    <mergeCell ref="A7:A14"/>
    <mergeCell ref="B7:B14"/>
    <mergeCell ref="C7:C14"/>
    <mergeCell ref="I3:I5"/>
    <mergeCell ref="C3:C5"/>
    <mergeCell ref="D3:D5"/>
    <mergeCell ref="A3:A5"/>
    <mergeCell ref="B3:B5"/>
    <mergeCell ref="E3:E5"/>
    <mergeCell ref="F3:F5"/>
    <mergeCell ref="G3:G5"/>
    <mergeCell ref="H3:H5"/>
    <mergeCell ref="B17:H17"/>
    <mergeCell ref="D9:D13"/>
  </mergeCells>
  <printOptions/>
  <pageMargins left="0" right="0" top="0" bottom="0" header="0" footer="0"/>
  <pageSetup fitToHeight="0" fitToWidth="1" horizontalDpi="600" verticalDpi="600" orientation="landscape" paperSize="9" scale="9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G8" sqref="G8"/>
    </sheetView>
  </sheetViews>
  <sheetFormatPr defaultColWidth="9.140625" defaultRowHeight="15"/>
  <cols>
    <col min="1" max="1" width="4.7109375" style="0" customWidth="1"/>
    <col min="2" max="2" width="15.00390625" style="0" customWidth="1"/>
    <col min="3" max="3" width="11.421875" style="0" customWidth="1"/>
    <col min="4" max="4" width="21.421875" style="0" customWidth="1"/>
    <col min="5" max="5" width="20.421875" style="0" customWidth="1"/>
    <col min="6" max="6" width="15.8515625" style="0" customWidth="1"/>
    <col min="7" max="7" width="23.8515625" style="0" customWidth="1"/>
    <col min="8" max="8" width="19.00390625" style="0" customWidth="1"/>
    <col min="9" max="9" width="18.00390625" style="0" customWidth="1"/>
  </cols>
  <sheetData>
    <row r="1" spans="1:9" ht="15">
      <c r="A1" s="68"/>
      <c r="B1" s="675" t="s">
        <v>221</v>
      </c>
      <c r="C1" s="68"/>
      <c r="D1" s="68"/>
      <c r="E1" s="68"/>
      <c r="F1" s="68"/>
      <c r="G1" s="68"/>
      <c r="H1" s="68"/>
      <c r="I1" s="68"/>
    </row>
    <row r="2" spans="1:9" ht="15">
      <c r="A2" s="68"/>
      <c r="B2" s="68"/>
      <c r="C2" s="68"/>
      <c r="D2" s="68"/>
      <c r="E2" s="68"/>
      <c r="F2" s="68"/>
      <c r="G2" s="68"/>
      <c r="H2" s="68"/>
      <c r="I2" s="68"/>
    </row>
    <row r="3" spans="1:9" ht="15">
      <c r="A3" s="886" t="s">
        <v>2</v>
      </c>
      <c r="B3" s="886" t="s">
        <v>10</v>
      </c>
      <c r="C3" s="883" t="s">
        <v>56</v>
      </c>
      <c r="D3" s="879" t="s">
        <v>161</v>
      </c>
      <c r="E3" s="879" t="s">
        <v>88</v>
      </c>
      <c r="F3" s="879" t="s">
        <v>52</v>
      </c>
      <c r="G3" s="879" t="s">
        <v>1077</v>
      </c>
      <c r="H3" s="879" t="s">
        <v>163</v>
      </c>
      <c r="I3" s="879" t="s">
        <v>164</v>
      </c>
    </row>
    <row r="4" spans="1:9" ht="15">
      <c r="A4" s="887"/>
      <c r="B4" s="887"/>
      <c r="C4" s="884"/>
      <c r="D4" s="880"/>
      <c r="E4" s="880"/>
      <c r="F4" s="880"/>
      <c r="G4" s="880"/>
      <c r="H4" s="880"/>
      <c r="I4" s="880"/>
    </row>
    <row r="5" spans="1:9" ht="71.25" customHeight="1">
      <c r="A5" s="888"/>
      <c r="B5" s="888"/>
      <c r="C5" s="885"/>
      <c r="D5" s="881"/>
      <c r="E5" s="881"/>
      <c r="F5" s="881"/>
      <c r="G5" s="881"/>
      <c r="H5" s="881"/>
      <c r="I5" s="881"/>
    </row>
    <row r="6" spans="1:9" ht="15">
      <c r="A6" s="106">
        <v>1</v>
      </c>
      <c r="B6" s="106">
        <v>2</v>
      </c>
      <c r="C6" s="86">
        <v>3</v>
      </c>
      <c r="D6" s="126">
        <v>4</v>
      </c>
      <c r="E6" s="126">
        <v>5</v>
      </c>
      <c r="F6" s="126">
        <v>6</v>
      </c>
      <c r="G6" s="126">
        <v>7</v>
      </c>
      <c r="H6" s="126">
        <v>8</v>
      </c>
      <c r="I6" s="126">
        <v>9</v>
      </c>
    </row>
    <row r="7" spans="1:9" ht="25.5">
      <c r="A7" s="768"/>
      <c r="B7" s="819" t="s">
        <v>1020</v>
      </c>
      <c r="C7" s="768">
        <v>4</v>
      </c>
      <c r="D7" s="48" t="s">
        <v>222</v>
      </c>
      <c r="E7" s="314" t="s">
        <v>305</v>
      </c>
      <c r="F7" s="374">
        <v>4</v>
      </c>
      <c r="G7" s="374">
        <v>4</v>
      </c>
      <c r="H7" s="314" t="s">
        <v>306</v>
      </c>
      <c r="I7" s="479">
        <v>5</v>
      </c>
    </row>
    <row r="8" spans="1:9" ht="37.5" customHeight="1">
      <c r="A8" s="769"/>
      <c r="B8" s="820"/>
      <c r="C8" s="769"/>
      <c r="D8" s="48" t="s">
        <v>223</v>
      </c>
      <c r="E8" s="314">
        <v>8.9</v>
      </c>
      <c r="F8" s="374">
        <v>34</v>
      </c>
      <c r="G8" s="374">
        <v>28</v>
      </c>
      <c r="H8" s="314" t="s">
        <v>238</v>
      </c>
      <c r="I8" s="479" t="s">
        <v>331</v>
      </c>
    </row>
    <row r="9" spans="1:9" ht="15">
      <c r="A9" s="769"/>
      <c r="B9" s="820"/>
      <c r="C9" s="769"/>
      <c r="D9" s="889" t="s">
        <v>224</v>
      </c>
      <c r="E9" s="314" t="s">
        <v>332</v>
      </c>
      <c r="F9" s="374">
        <v>8</v>
      </c>
      <c r="G9" s="374">
        <v>8</v>
      </c>
      <c r="H9" s="314" t="s">
        <v>299</v>
      </c>
      <c r="I9" s="479">
        <v>5</v>
      </c>
    </row>
    <row r="10" spans="1:9" s="172" customFormat="1" ht="15">
      <c r="A10" s="769"/>
      <c r="B10" s="820"/>
      <c r="C10" s="769"/>
      <c r="D10" s="890"/>
      <c r="E10" s="314" t="s">
        <v>329</v>
      </c>
      <c r="F10" s="374">
        <v>20</v>
      </c>
      <c r="G10" s="374">
        <v>1</v>
      </c>
      <c r="H10" s="314" t="s">
        <v>238</v>
      </c>
      <c r="I10" s="479" t="s">
        <v>331</v>
      </c>
    </row>
    <row r="11" spans="1:9" ht="15" customHeight="1">
      <c r="A11" s="769"/>
      <c r="B11" s="820"/>
      <c r="C11" s="769"/>
      <c r="D11" s="48" t="s">
        <v>225</v>
      </c>
      <c r="E11" s="314">
        <v>9</v>
      </c>
      <c r="F11" s="374">
        <v>8</v>
      </c>
      <c r="G11" s="374">
        <v>8</v>
      </c>
      <c r="H11" s="314" t="s">
        <v>304</v>
      </c>
      <c r="I11" s="479">
        <v>8</v>
      </c>
    </row>
    <row r="12" spans="1:9" ht="26.25" customHeight="1">
      <c r="A12" s="108"/>
      <c r="B12" s="481" t="s">
        <v>947</v>
      </c>
      <c r="C12" s="111">
        <v>4</v>
      </c>
      <c r="D12" s="111">
        <v>4</v>
      </c>
      <c r="E12" s="111">
        <v>8.9</v>
      </c>
      <c r="F12" s="111">
        <f>SUM(F7:F11)</f>
        <v>74</v>
      </c>
      <c r="G12" s="111">
        <f>SUM(G7:G11)</f>
        <v>49</v>
      </c>
      <c r="H12" s="489" t="s">
        <v>1024</v>
      </c>
      <c r="I12" s="459">
        <v>34</v>
      </c>
    </row>
    <row r="13" spans="1:9" ht="15">
      <c r="A13" s="167"/>
      <c r="B13" s="154"/>
      <c r="C13" s="5"/>
      <c r="D13" s="5"/>
      <c r="F13" s="5"/>
      <c r="G13" s="5"/>
      <c r="H13" s="5"/>
      <c r="I13" s="5"/>
    </row>
    <row r="14" spans="1:9" ht="15">
      <c r="A14" s="167"/>
      <c r="B14" s="154"/>
      <c r="C14" s="714"/>
      <c r="D14" s="714"/>
      <c r="E14" s="714"/>
      <c r="F14" s="714"/>
      <c r="G14" s="714"/>
      <c r="H14" s="714"/>
      <c r="I14" s="5"/>
    </row>
    <row r="15" ht="15">
      <c r="F15" s="5"/>
    </row>
  </sheetData>
  <sheetProtection/>
  <mergeCells count="14">
    <mergeCell ref="I3:I5"/>
    <mergeCell ref="C3:C5"/>
    <mergeCell ref="D3:D5"/>
    <mergeCell ref="A3:A5"/>
    <mergeCell ref="B3:B5"/>
    <mergeCell ref="E3:E5"/>
    <mergeCell ref="F3:F5"/>
    <mergeCell ref="G3:G5"/>
    <mergeCell ref="D9:D10"/>
    <mergeCell ref="B7:B11"/>
    <mergeCell ref="C7:C11"/>
    <mergeCell ref="C14:H14"/>
    <mergeCell ref="A7:A11"/>
    <mergeCell ref="H3:H5"/>
  </mergeCells>
  <printOptions/>
  <pageMargins left="0" right="0" top="0" bottom="0" header="0" footer="0"/>
  <pageSetup fitToHeight="0" fitToWidth="1" horizontalDpi="600" verticalDpi="600" orientation="landscape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F1"/>
    </sheetView>
  </sheetViews>
  <sheetFormatPr defaultColWidth="9.140625" defaultRowHeight="15"/>
  <cols>
    <col min="2" max="2" width="21.8515625" style="0" customWidth="1"/>
    <col min="3" max="3" width="25.7109375" style="0" customWidth="1"/>
    <col min="4" max="4" width="22.00390625" style="0" customWidth="1"/>
    <col min="5" max="5" width="21.8515625" style="0" customWidth="1"/>
    <col min="6" max="6" width="20.00390625" style="0" customWidth="1"/>
  </cols>
  <sheetData>
    <row r="1" spans="1:9" ht="15">
      <c r="A1" s="893" t="s">
        <v>1040</v>
      </c>
      <c r="B1" s="893"/>
      <c r="C1" s="893"/>
      <c r="D1" s="893"/>
      <c r="E1" s="893"/>
      <c r="F1" s="893"/>
      <c r="G1" s="541"/>
      <c r="H1" s="541"/>
      <c r="I1" s="541"/>
    </row>
    <row r="3" spans="1:6" ht="105" customHeight="1">
      <c r="A3" s="856" t="s">
        <v>2</v>
      </c>
      <c r="B3" s="856" t="s">
        <v>10</v>
      </c>
      <c r="C3" s="879" t="s">
        <v>165</v>
      </c>
      <c r="D3" s="879" t="s">
        <v>166</v>
      </c>
      <c r="E3" s="879" t="s">
        <v>167</v>
      </c>
      <c r="F3" s="891" t="s">
        <v>168</v>
      </c>
    </row>
    <row r="4" spans="1:6" ht="15">
      <c r="A4" s="856"/>
      <c r="B4" s="856"/>
      <c r="C4" s="881"/>
      <c r="D4" s="881"/>
      <c r="E4" s="881"/>
      <c r="F4" s="892"/>
    </row>
    <row r="5" spans="1:6" ht="25.5" customHeight="1">
      <c r="A5" s="768"/>
      <c r="B5" s="869" t="s">
        <v>954</v>
      </c>
      <c r="C5" s="48" t="s">
        <v>940</v>
      </c>
      <c r="D5" s="22">
        <v>15</v>
      </c>
      <c r="E5" s="48" t="s">
        <v>302</v>
      </c>
      <c r="F5" s="22">
        <v>42</v>
      </c>
    </row>
    <row r="6" spans="1:6" ht="25.5" customHeight="1">
      <c r="A6" s="769"/>
      <c r="B6" s="870"/>
      <c r="C6" s="48" t="s">
        <v>941</v>
      </c>
      <c r="D6" s="22">
        <v>17</v>
      </c>
      <c r="E6" s="48" t="s">
        <v>238</v>
      </c>
      <c r="F6" s="22">
        <v>17</v>
      </c>
    </row>
    <row r="7" spans="1:6" ht="25.5">
      <c r="A7" s="770"/>
      <c r="B7" s="894"/>
      <c r="C7" s="315" t="s">
        <v>996</v>
      </c>
      <c r="D7" s="22">
        <v>28</v>
      </c>
      <c r="E7" s="48" t="s">
        <v>307</v>
      </c>
      <c r="F7" s="22">
        <v>44</v>
      </c>
    </row>
    <row r="8" spans="1:6" s="303" customFormat="1" ht="25.5">
      <c r="A8" s="453"/>
      <c r="B8" s="468"/>
      <c r="C8" s="315" t="s">
        <v>278</v>
      </c>
      <c r="D8" s="22">
        <v>8</v>
      </c>
      <c r="E8" s="48" t="s">
        <v>238</v>
      </c>
      <c r="F8" s="22">
        <v>8</v>
      </c>
    </row>
    <row r="9" spans="1:6" ht="15">
      <c r="A9" s="35"/>
      <c r="B9" s="467" t="s">
        <v>947</v>
      </c>
      <c r="C9" s="13">
        <v>4</v>
      </c>
      <c r="D9" s="13">
        <f>SUM(D5:D8)</f>
        <v>68</v>
      </c>
      <c r="E9" s="13"/>
      <c r="F9" s="13">
        <f>SUM(F5:F8)</f>
        <v>111</v>
      </c>
    </row>
    <row r="10" spans="1:6" ht="15">
      <c r="A10" s="81"/>
      <c r="B10" s="81"/>
      <c r="C10" s="5"/>
      <c r="D10" s="5"/>
      <c r="E10" s="5"/>
      <c r="F10" s="5"/>
    </row>
    <row r="11" spans="1:6" ht="15">
      <c r="A11" s="81"/>
      <c r="B11" s="728" t="s">
        <v>1072</v>
      </c>
      <c r="C11" s="728"/>
      <c r="D11" s="728"/>
      <c r="E11" s="728"/>
      <c r="F11" s="728"/>
    </row>
    <row r="12" spans="1:6" ht="15">
      <c r="A12" s="81"/>
      <c r="B12" s="81"/>
      <c r="C12" s="5"/>
      <c r="D12" s="5"/>
      <c r="E12" s="5"/>
      <c r="F12" s="5"/>
    </row>
    <row r="13" spans="1:6" ht="15">
      <c r="A13" s="81"/>
      <c r="B13" s="81"/>
      <c r="C13" s="5"/>
      <c r="D13" s="5"/>
      <c r="E13" s="5"/>
      <c r="F13" s="5"/>
    </row>
    <row r="14" spans="1:6" ht="15">
      <c r="A14" s="81"/>
      <c r="B14" s="81"/>
      <c r="C14" s="5"/>
      <c r="D14" s="5"/>
      <c r="E14" s="5"/>
      <c r="F14" s="5"/>
    </row>
    <row r="15" spans="1:6" ht="15">
      <c r="A15" s="81"/>
      <c r="B15" s="81"/>
      <c r="C15" s="5"/>
      <c r="D15" s="5"/>
      <c r="E15" s="5"/>
      <c r="F15" s="5"/>
    </row>
    <row r="16" spans="1:6" ht="15">
      <c r="A16" s="81"/>
      <c r="B16" s="81"/>
      <c r="C16" s="5"/>
      <c r="D16" s="5"/>
      <c r="E16" s="5"/>
      <c r="F16" s="5"/>
    </row>
    <row r="17" spans="1:6" ht="15">
      <c r="A17" s="5"/>
      <c r="B17" s="5"/>
      <c r="C17" s="5"/>
      <c r="D17" s="5"/>
      <c r="E17" s="5"/>
      <c r="F17" s="5"/>
    </row>
    <row r="18" spans="1:6" ht="15">
      <c r="A18" s="167"/>
      <c r="B18" s="161"/>
      <c r="C18" s="5"/>
      <c r="D18" s="5"/>
      <c r="E18" s="5"/>
      <c r="F18" s="5"/>
    </row>
    <row r="19" spans="1:6" ht="15">
      <c r="A19" s="167"/>
      <c r="B19" s="154"/>
      <c r="C19" s="5"/>
      <c r="D19" s="5"/>
      <c r="E19" s="5"/>
      <c r="F19" s="5"/>
    </row>
    <row r="20" spans="1:6" ht="15">
      <c r="A20" s="167"/>
      <c r="B20" s="154"/>
      <c r="C20" s="5"/>
      <c r="D20" s="5"/>
      <c r="E20" s="5"/>
      <c r="F20" s="5"/>
    </row>
    <row r="21" spans="1:6" ht="15">
      <c r="A21" s="167"/>
      <c r="B21" s="154"/>
      <c r="C21" s="5"/>
      <c r="D21" s="5"/>
      <c r="E21" s="5"/>
      <c r="F21" s="5"/>
    </row>
  </sheetData>
  <sheetProtection/>
  <mergeCells count="10">
    <mergeCell ref="B11:F11"/>
    <mergeCell ref="E3:E4"/>
    <mergeCell ref="F3:F4"/>
    <mergeCell ref="A1:F1"/>
    <mergeCell ref="B5:B7"/>
    <mergeCell ref="A5:A7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19" sqref="B19:F19"/>
    </sheetView>
  </sheetViews>
  <sheetFormatPr defaultColWidth="9.140625" defaultRowHeight="15"/>
  <cols>
    <col min="2" max="2" width="16.00390625" style="0" customWidth="1"/>
    <col min="3" max="3" width="25.140625" style="0" customWidth="1"/>
    <col min="4" max="4" width="18.421875" style="0" customWidth="1"/>
    <col min="5" max="5" width="46.421875" style="0" customWidth="1"/>
    <col min="6" max="6" width="19.7109375" style="0" customWidth="1"/>
    <col min="7" max="7" width="12.140625" style="0" customWidth="1"/>
    <col min="9" max="9" width="28.140625" style="0" customWidth="1"/>
  </cols>
  <sheetData>
    <row r="2" spans="1:9" ht="15">
      <c r="A2" s="895" t="s">
        <v>1041</v>
      </c>
      <c r="B2" s="895"/>
      <c r="C2" s="895"/>
      <c r="D2" s="895"/>
      <c r="E2" s="895"/>
      <c r="F2" s="895"/>
      <c r="G2" s="542"/>
      <c r="H2" s="542"/>
      <c r="I2" s="542"/>
    </row>
    <row r="3" spans="1:9" ht="15">
      <c r="A3" s="68"/>
      <c r="B3" s="68"/>
      <c r="C3" s="68"/>
      <c r="D3" s="68"/>
      <c r="E3" s="68"/>
      <c r="F3" s="68"/>
      <c r="G3" s="68"/>
      <c r="H3" s="68"/>
      <c r="I3" s="68"/>
    </row>
    <row r="4" spans="1:9" ht="120" customHeight="1">
      <c r="A4" s="536" t="s">
        <v>2</v>
      </c>
      <c r="B4" s="536" t="s">
        <v>10</v>
      </c>
      <c r="C4" s="535" t="s">
        <v>169</v>
      </c>
      <c r="D4" s="535" t="s">
        <v>170</v>
      </c>
      <c r="E4" s="535" t="s">
        <v>171</v>
      </c>
      <c r="F4" s="535" t="s">
        <v>192</v>
      </c>
      <c r="G4" s="68"/>
      <c r="H4" s="68"/>
      <c r="I4" s="68"/>
    </row>
    <row r="5" spans="1:9" ht="15">
      <c r="A5" s="544">
        <v>1</v>
      </c>
      <c r="B5" s="544">
        <v>2</v>
      </c>
      <c r="C5" s="458">
        <v>3</v>
      </c>
      <c r="D5" s="458">
        <v>4</v>
      </c>
      <c r="E5" s="458">
        <v>5</v>
      </c>
      <c r="F5" s="458">
        <v>6</v>
      </c>
      <c r="G5" s="68"/>
      <c r="H5" s="68"/>
      <c r="I5" s="68"/>
    </row>
    <row r="6" spans="1:9" ht="31.5" customHeight="1">
      <c r="A6" s="768"/>
      <c r="B6" s="869" t="s">
        <v>954</v>
      </c>
      <c r="C6" s="48" t="s">
        <v>995</v>
      </c>
      <c r="D6" s="374">
        <v>28</v>
      </c>
      <c r="E6" s="315" t="s">
        <v>1028</v>
      </c>
      <c r="F6" s="455">
        <v>52</v>
      </c>
      <c r="G6" s="68"/>
      <c r="H6" s="68"/>
      <c r="I6" s="68"/>
    </row>
    <row r="7" spans="1:9" ht="43.5" customHeight="1">
      <c r="A7" s="769"/>
      <c r="B7" s="870"/>
      <c r="C7" s="48" t="s">
        <v>1016</v>
      </c>
      <c r="D7" s="374">
        <v>32</v>
      </c>
      <c r="E7" s="315" t="s">
        <v>1029</v>
      </c>
      <c r="F7" s="374">
        <v>32</v>
      </c>
      <c r="G7" s="68"/>
      <c r="H7" s="68"/>
      <c r="I7" s="68"/>
    </row>
    <row r="8" spans="1:9" ht="25.5">
      <c r="A8" s="769"/>
      <c r="B8" s="870"/>
      <c r="C8" s="48" t="s">
        <v>996</v>
      </c>
      <c r="D8" s="374">
        <v>16</v>
      </c>
      <c r="E8" s="315" t="s">
        <v>308</v>
      </c>
      <c r="F8" s="374">
        <v>16</v>
      </c>
      <c r="G8" s="68"/>
      <c r="H8" s="68"/>
      <c r="I8" s="68"/>
    </row>
    <row r="9" spans="1:9" ht="30.75" customHeight="1">
      <c r="A9" s="769"/>
      <c r="B9" s="870"/>
      <c r="C9" s="48" t="s">
        <v>1021</v>
      </c>
      <c r="D9" s="374">
        <v>13</v>
      </c>
      <c r="E9" s="315" t="s">
        <v>309</v>
      </c>
      <c r="F9" s="374">
        <v>13</v>
      </c>
      <c r="G9" s="68"/>
      <c r="H9" s="68"/>
      <c r="I9" s="68"/>
    </row>
    <row r="10" spans="1:9" ht="33.75" customHeight="1">
      <c r="A10" s="769"/>
      <c r="B10" s="870"/>
      <c r="C10" s="48" t="s">
        <v>997</v>
      </c>
      <c r="D10" s="374">
        <v>7</v>
      </c>
      <c r="E10" s="315" t="s">
        <v>1026</v>
      </c>
      <c r="F10" s="374">
        <v>2</v>
      </c>
      <c r="G10" s="68"/>
      <c r="H10" s="68"/>
      <c r="I10" s="68"/>
    </row>
    <row r="11" spans="1:9" ht="24.75" customHeight="1">
      <c r="A11" s="769"/>
      <c r="B11" s="870"/>
      <c r="C11" s="48" t="s">
        <v>998</v>
      </c>
      <c r="D11" s="374">
        <v>3</v>
      </c>
      <c r="E11" s="315">
        <v>0</v>
      </c>
      <c r="F11" s="374">
        <v>0</v>
      </c>
      <c r="G11" s="68"/>
      <c r="H11" s="68"/>
      <c r="I11" s="68"/>
    </row>
    <row r="12" spans="1:9" ht="15" customHeight="1">
      <c r="A12" s="769"/>
      <c r="B12" s="870"/>
      <c r="C12" s="48" t="s">
        <v>999</v>
      </c>
      <c r="D12" s="374">
        <v>0</v>
      </c>
      <c r="E12" s="314">
        <v>0</v>
      </c>
      <c r="F12" s="374">
        <v>0</v>
      </c>
      <c r="G12" s="68"/>
      <c r="H12" s="68"/>
      <c r="I12" s="68"/>
    </row>
    <row r="13" spans="1:9" ht="15" customHeight="1">
      <c r="A13" s="769"/>
      <c r="B13" s="870"/>
      <c r="C13" s="48" t="s">
        <v>280</v>
      </c>
      <c r="D13" s="374">
        <v>0</v>
      </c>
      <c r="E13" s="314">
        <v>0</v>
      </c>
      <c r="F13" s="374">
        <v>0</v>
      </c>
      <c r="G13" s="68"/>
      <c r="H13" s="68"/>
      <c r="I13" s="68"/>
    </row>
    <row r="14" spans="1:9" ht="27" customHeight="1">
      <c r="A14" s="769"/>
      <c r="B14" s="870"/>
      <c r="C14" s="48" t="s">
        <v>1000</v>
      </c>
      <c r="D14" s="374">
        <v>3</v>
      </c>
      <c r="E14" s="314" t="s">
        <v>292</v>
      </c>
      <c r="F14" s="374">
        <v>2</v>
      </c>
      <c r="G14" s="68"/>
      <c r="H14" s="68"/>
      <c r="I14" s="68"/>
    </row>
    <row r="15" spans="1:9" ht="13.5" customHeight="1">
      <c r="A15" s="769"/>
      <c r="B15" s="870"/>
      <c r="C15" s="48" t="s">
        <v>1001</v>
      </c>
      <c r="D15" s="374">
        <v>3</v>
      </c>
      <c r="E15" s="314" t="s">
        <v>294</v>
      </c>
      <c r="F15" s="374">
        <v>2</v>
      </c>
      <c r="G15" s="68"/>
      <c r="H15" s="68"/>
      <c r="I15" s="68"/>
    </row>
    <row r="16" spans="1:9" ht="33" customHeight="1">
      <c r="A16" s="770"/>
      <c r="B16" s="894"/>
      <c r="C16" s="48" t="s">
        <v>1002</v>
      </c>
      <c r="D16" s="374">
        <v>3</v>
      </c>
      <c r="E16" s="315" t="s">
        <v>1025</v>
      </c>
      <c r="F16" s="374">
        <v>3</v>
      </c>
      <c r="G16" s="68"/>
      <c r="H16" s="68"/>
      <c r="I16" s="68"/>
    </row>
    <row r="17" spans="1:9" ht="42.75" customHeight="1">
      <c r="A17" s="26"/>
      <c r="B17" s="313" t="s">
        <v>947</v>
      </c>
      <c r="C17" s="476">
        <v>11</v>
      </c>
      <c r="D17" s="476">
        <f>SUM(D6:D16)</f>
        <v>108</v>
      </c>
      <c r="E17" s="315" t="s">
        <v>1027</v>
      </c>
      <c r="F17" s="476">
        <f>SUM(F6:F16)</f>
        <v>122</v>
      </c>
      <c r="G17" s="68"/>
      <c r="H17" s="68"/>
      <c r="I17" s="68"/>
    </row>
    <row r="18" spans="1:9" ht="15">
      <c r="A18" s="81"/>
      <c r="B18" s="81"/>
      <c r="C18" s="5"/>
      <c r="D18" s="5"/>
      <c r="E18" s="5"/>
      <c r="F18" s="5"/>
      <c r="G18" s="68"/>
      <c r="H18" s="68"/>
      <c r="I18" s="68"/>
    </row>
    <row r="19" spans="1:9" ht="15">
      <c r="A19" s="81"/>
      <c r="B19" s="728" t="s">
        <v>1072</v>
      </c>
      <c r="C19" s="728"/>
      <c r="D19" s="728"/>
      <c r="E19" s="728"/>
      <c r="F19" s="728"/>
      <c r="G19" s="68"/>
      <c r="H19" s="68"/>
      <c r="I19" s="68"/>
    </row>
    <row r="20" spans="1:9" ht="15">
      <c r="A20" s="81"/>
      <c r="B20" s="81"/>
      <c r="C20" s="5"/>
      <c r="D20" s="5"/>
      <c r="E20" s="5"/>
      <c r="F20" s="5"/>
      <c r="G20" s="68"/>
      <c r="H20" s="68"/>
      <c r="I20" s="68"/>
    </row>
    <row r="21" spans="1:9" ht="15">
      <c r="A21" s="81"/>
      <c r="B21" s="81"/>
      <c r="C21" s="5"/>
      <c r="D21" s="5"/>
      <c r="E21" s="5"/>
      <c r="F21" s="5"/>
      <c r="G21" s="68"/>
      <c r="H21" s="68"/>
      <c r="I21" s="68"/>
    </row>
    <row r="22" spans="1:9" ht="15">
      <c r="A22" s="81"/>
      <c r="B22" s="81"/>
      <c r="C22" s="5"/>
      <c r="D22" s="5"/>
      <c r="E22" s="5"/>
      <c r="F22" s="5"/>
      <c r="G22" s="68"/>
      <c r="H22" s="68"/>
      <c r="I22" s="68"/>
    </row>
    <row r="23" spans="1:9" ht="15">
      <c r="A23" s="81"/>
      <c r="B23" s="81"/>
      <c r="C23" s="5"/>
      <c r="D23" s="5"/>
      <c r="E23" s="5"/>
      <c r="F23" s="5"/>
      <c r="G23" s="68"/>
      <c r="H23" s="68"/>
      <c r="I23" s="68"/>
    </row>
    <row r="24" spans="1:9" ht="15">
      <c r="A24" s="81"/>
      <c r="B24" s="81"/>
      <c r="C24" s="5"/>
      <c r="D24" s="5"/>
      <c r="E24" s="5"/>
      <c r="F24" s="5"/>
      <c r="G24" s="68"/>
      <c r="H24" s="68"/>
      <c r="I24" s="68"/>
    </row>
    <row r="25" spans="1:9" ht="15">
      <c r="A25" s="81"/>
      <c r="B25" s="81"/>
      <c r="C25" s="5"/>
      <c r="D25" s="5"/>
      <c r="E25" s="5"/>
      <c r="F25" s="5"/>
      <c r="G25" s="68"/>
      <c r="H25" s="68"/>
      <c r="I25" s="68"/>
    </row>
    <row r="26" spans="1:9" ht="15">
      <c r="A26" s="5"/>
      <c r="B26" s="5"/>
      <c r="C26" s="5"/>
      <c r="D26" s="5"/>
      <c r="E26" s="5"/>
      <c r="F26" s="5"/>
      <c r="G26" s="68"/>
      <c r="H26" s="68"/>
      <c r="I26" s="68"/>
    </row>
    <row r="27" spans="1:6" ht="15">
      <c r="A27" s="171"/>
      <c r="B27" s="161"/>
      <c r="C27" s="5"/>
      <c r="D27" s="5"/>
      <c r="E27" s="5"/>
      <c r="F27" s="5"/>
    </row>
    <row r="28" spans="1:6" ht="15">
      <c r="A28" s="171"/>
      <c r="B28" s="154"/>
      <c r="C28" s="5"/>
      <c r="D28" s="5"/>
      <c r="E28" s="5"/>
      <c r="F28" s="5"/>
    </row>
    <row r="29" spans="1:6" ht="15">
      <c r="A29" s="171"/>
      <c r="B29" s="154"/>
      <c r="C29" s="5"/>
      <c r="D29" s="5"/>
      <c r="E29" s="5"/>
      <c r="F29" s="5"/>
    </row>
    <row r="30" spans="1:6" ht="15">
      <c r="A30" s="171"/>
      <c r="B30" s="154"/>
      <c r="C30" s="5"/>
      <c r="D30" s="5"/>
      <c r="E30" s="5"/>
      <c r="F30" s="5"/>
    </row>
  </sheetData>
  <sheetProtection/>
  <mergeCells count="4">
    <mergeCell ref="B6:B16"/>
    <mergeCell ref="A6:A16"/>
    <mergeCell ref="A2:F2"/>
    <mergeCell ref="B19:F19"/>
  </mergeCells>
  <printOptions/>
  <pageMargins left="0" right="0" top="0" bottom="0" header="0" footer="0"/>
  <pageSetup fitToHeight="0" fitToWidth="1"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M16384"/>
    </sheetView>
  </sheetViews>
  <sheetFormatPr defaultColWidth="9.140625" defaultRowHeight="15"/>
  <cols>
    <col min="1" max="1" width="6.57421875" style="0" customWidth="1"/>
    <col min="2" max="2" width="21.140625" style="0" customWidth="1"/>
    <col min="3" max="3" width="8.7109375" style="0" customWidth="1"/>
    <col min="4" max="4" width="21.28125" style="0" customWidth="1"/>
    <col min="5" max="5" width="30.8515625" style="0" customWidth="1"/>
    <col min="6" max="6" width="24.28125" style="0" customWidth="1"/>
    <col min="7" max="7" width="7.00390625" style="0" customWidth="1"/>
    <col min="8" max="8" width="29.57421875" style="0" customWidth="1"/>
    <col min="9" max="9" width="20.28125" style="0" customWidth="1"/>
    <col min="10" max="10" width="7.8515625" style="0" customWidth="1"/>
    <col min="11" max="11" width="16.140625" style="0" customWidth="1"/>
    <col min="12" max="12" width="7.57421875" style="0" customWidth="1"/>
    <col min="13" max="13" width="10.57421875" style="0" customWidth="1"/>
  </cols>
  <sheetData>
    <row r="1" spans="1:13" ht="15">
      <c r="A1" s="545"/>
      <c r="B1" s="920" t="s">
        <v>1043</v>
      </c>
      <c r="C1" s="920"/>
      <c r="D1" s="920"/>
      <c r="E1" s="920"/>
      <c r="F1" s="920"/>
      <c r="G1" s="920"/>
      <c r="H1" s="920"/>
      <c r="I1" s="920"/>
      <c r="J1" s="545"/>
      <c r="K1" s="545"/>
      <c r="L1" s="545"/>
      <c r="M1" s="545"/>
    </row>
    <row r="2" spans="1:13" ht="15">
      <c r="A2" s="374" t="s">
        <v>2</v>
      </c>
      <c r="B2" s="362" t="s">
        <v>172</v>
      </c>
      <c r="C2" s="362" t="s">
        <v>173</v>
      </c>
      <c r="D2" s="362" t="s">
        <v>174</v>
      </c>
      <c r="E2" s="925" t="s">
        <v>175</v>
      </c>
      <c r="F2" s="925"/>
      <c r="G2" s="925"/>
      <c r="H2" s="925" t="s">
        <v>176</v>
      </c>
      <c r="I2" s="925"/>
      <c r="J2" s="925"/>
      <c r="K2" s="362"/>
      <c r="L2" s="362" t="s">
        <v>177</v>
      </c>
      <c r="M2" s="362"/>
    </row>
    <row r="3" spans="1:13" ht="15">
      <c r="A3" s="374"/>
      <c r="B3" s="477"/>
      <c r="C3" s="362"/>
      <c r="D3" s="362"/>
      <c r="E3" s="362" t="s">
        <v>178</v>
      </c>
      <c r="F3" s="362" t="s">
        <v>179</v>
      </c>
      <c r="G3" s="362" t="s">
        <v>180</v>
      </c>
      <c r="H3" s="362" t="s">
        <v>178</v>
      </c>
      <c r="I3" s="362" t="s">
        <v>179</v>
      </c>
      <c r="J3" s="362" t="s">
        <v>180</v>
      </c>
      <c r="K3" s="362" t="s">
        <v>181</v>
      </c>
      <c r="L3" s="362" t="s">
        <v>182</v>
      </c>
      <c r="M3" s="362" t="s">
        <v>183</v>
      </c>
    </row>
    <row r="4" spans="1:13" ht="15">
      <c r="A4" s="362">
        <v>1</v>
      </c>
      <c r="B4" s="362">
        <v>2</v>
      </c>
      <c r="C4" s="362">
        <v>3</v>
      </c>
      <c r="D4" s="362">
        <v>4</v>
      </c>
      <c r="E4" s="362">
        <v>5</v>
      </c>
      <c r="F4" s="362">
        <v>6</v>
      </c>
      <c r="G4" s="362">
        <v>7</v>
      </c>
      <c r="H4" s="362">
        <v>8</v>
      </c>
      <c r="I4" s="362">
        <v>9</v>
      </c>
      <c r="J4" s="362">
        <v>10</v>
      </c>
      <c r="K4" s="362">
        <v>11</v>
      </c>
      <c r="L4" s="362">
        <v>12</v>
      </c>
      <c r="M4" s="362">
        <v>13</v>
      </c>
    </row>
    <row r="5" spans="1:13" ht="39" customHeight="1">
      <c r="A5" s="546">
        <v>1</v>
      </c>
      <c r="B5" s="547" t="s">
        <v>995</v>
      </c>
      <c r="C5" s="908" t="s">
        <v>903</v>
      </c>
      <c r="D5" s="215" t="s">
        <v>735</v>
      </c>
      <c r="E5" s="215" t="s">
        <v>736</v>
      </c>
      <c r="F5" s="215" t="s">
        <v>737</v>
      </c>
      <c r="G5" s="215">
        <v>2009</v>
      </c>
      <c r="H5" s="215" t="s">
        <v>738</v>
      </c>
      <c r="I5" s="215" t="s">
        <v>739</v>
      </c>
      <c r="J5" s="215">
        <v>2010</v>
      </c>
      <c r="K5" s="215" t="s">
        <v>904</v>
      </c>
      <c r="L5" s="215">
        <v>42</v>
      </c>
      <c r="M5" s="215" t="s">
        <v>353</v>
      </c>
    </row>
    <row r="6" spans="1:13" s="537" customFormat="1" ht="32.25" customHeight="1">
      <c r="A6" s="546"/>
      <c r="B6" s="547"/>
      <c r="C6" s="909"/>
      <c r="D6" s="215" t="s">
        <v>292</v>
      </c>
      <c r="E6" s="215" t="s">
        <v>743</v>
      </c>
      <c r="F6" s="215" t="s">
        <v>744</v>
      </c>
      <c r="G6" s="215">
        <v>2010</v>
      </c>
      <c r="H6" s="215" t="s">
        <v>745</v>
      </c>
      <c r="I6" s="215" t="s">
        <v>744</v>
      </c>
      <c r="J6" s="215">
        <v>2011</v>
      </c>
      <c r="K6" s="215" t="s">
        <v>746</v>
      </c>
      <c r="L6" s="215">
        <v>27</v>
      </c>
      <c r="M6" s="215" t="s">
        <v>353</v>
      </c>
    </row>
    <row r="7" spans="1:13" s="537" customFormat="1" ht="41.25" customHeight="1">
      <c r="A7" s="546"/>
      <c r="B7" s="547"/>
      <c r="C7" s="910"/>
      <c r="D7" s="215" t="s">
        <v>747</v>
      </c>
      <c r="E7" s="215" t="s">
        <v>748</v>
      </c>
      <c r="F7" s="215" t="s">
        <v>749</v>
      </c>
      <c r="G7" s="215">
        <v>2009</v>
      </c>
      <c r="H7" s="215" t="s">
        <v>750</v>
      </c>
      <c r="I7" s="215" t="s">
        <v>751</v>
      </c>
      <c r="J7" s="215">
        <v>2014</v>
      </c>
      <c r="K7" s="215" t="s">
        <v>752</v>
      </c>
      <c r="L7" s="215">
        <v>36</v>
      </c>
      <c r="M7" s="215" t="s">
        <v>349</v>
      </c>
    </row>
    <row r="8" spans="1:13" s="537" customFormat="1" ht="29.25" customHeight="1">
      <c r="A8" s="546"/>
      <c r="B8" s="547"/>
      <c r="C8" s="908" t="s">
        <v>905</v>
      </c>
      <c r="D8" s="215" t="s">
        <v>735</v>
      </c>
      <c r="E8" s="215" t="s">
        <v>736</v>
      </c>
      <c r="F8" s="215" t="s">
        <v>737</v>
      </c>
      <c r="G8" s="215">
        <v>2009</v>
      </c>
      <c r="H8" s="215" t="s">
        <v>738</v>
      </c>
      <c r="I8" s="215" t="s">
        <v>739</v>
      </c>
      <c r="J8" s="215">
        <v>2010</v>
      </c>
      <c r="K8" s="215" t="s">
        <v>740</v>
      </c>
      <c r="L8" s="215">
        <v>39</v>
      </c>
      <c r="M8" s="215" t="s">
        <v>349</v>
      </c>
    </row>
    <row r="9" spans="1:13" s="537" customFormat="1" ht="31.5" customHeight="1">
      <c r="A9" s="546"/>
      <c r="B9" s="547"/>
      <c r="C9" s="909"/>
      <c r="D9" s="215" t="s">
        <v>292</v>
      </c>
      <c r="E9" s="215" t="s">
        <v>743</v>
      </c>
      <c r="F9" s="215" t="s">
        <v>744</v>
      </c>
      <c r="G9" s="215">
        <v>2010</v>
      </c>
      <c r="H9" s="215" t="s">
        <v>745</v>
      </c>
      <c r="I9" s="215" t="s">
        <v>744</v>
      </c>
      <c r="J9" s="215">
        <v>2011</v>
      </c>
      <c r="K9" s="215" t="s">
        <v>746</v>
      </c>
      <c r="L9" s="215">
        <v>27</v>
      </c>
      <c r="M9" s="215" t="s">
        <v>353</v>
      </c>
    </row>
    <row r="10" spans="1:13" s="537" customFormat="1" ht="27" customHeight="1">
      <c r="A10" s="546"/>
      <c r="B10" s="547"/>
      <c r="C10" s="909"/>
      <c r="D10" s="215" t="s">
        <v>754</v>
      </c>
      <c r="E10" s="215" t="s">
        <v>755</v>
      </c>
      <c r="F10" s="215" t="s">
        <v>689</v>
      </c>
      <c r="G10" s="215">
        <v>2008</v>
      </c>
      <c r="H10" s="215" t="s">
        <v>757</v>
      </c>
      <c r="I10" s="215" t="s">
        <v>758</v>
      </c>
      <c r="J10" s="215">
        <v>2010</v>
      </c>
      <c r="K10" s="215" t="s">
        <v>746</v>
      </c>
      <c r="L10" s="215">
        <v>27</v>
      </c>
      <c r="M10" s="215" t="s">
        <v>353</v>
      </c>
    </row>
    <row r="11" spans="1:13" s="537" customFormat="1" ht="39" customHeight="1">
      <c r="A11" s="546"/>
      <c r="B11" s="547"/>
      <c r="C11" s="909"/>
      <c r="D11" s="215" t="s">
        <v>354</v>
      </c>
      <c r="E11" s="215" t="s">
        <v>759</v>
      </c>
      <c r="F11" s="215" t="s">
        <v>760</v>
      </c>
      <c r="G11" s="215">
        <v>2008</v>
      </c>
      <c r="H11" s="215" t="s">
        <v>761</v>
      </c>
      <c r="I11" s="215" t="s">
        <v>760</v>
      </c>
      <c r="J11" s="215">
        <v>2010</v>
      </c>
      <c r="K11" s="215" t="s">
        <v>906</v>
      </c>
      <c r="L11" s="215">
        <v>36</v>
      </c>
      <c r="M11" s="215" t="s">
        <v>349</v>
      </c>
    </row>
    <row r="12" spans="1:13" s="537" customFormat="1" ht="40.5" customHeight="1">
      <c r="A12" s="546"/>
      <c r="B12" s="547"/>
      <c r="C12" s="910"/>
      <c r="D12" s="215" t="s">
        <v>747</v>
      </c>
      <c r="E12" s="215" t="s">
        <v>748</v>
      </c>
      <c r="F12" s="215" t="s">
        <v>749</v>
      </c>
      <c r="G12" s="215">
        <v>2009</v>
      </c>
      <c r="H12" s="215" t="s">
        <v>750</v>
      </c>
      <c r="I12" s="215" t="s">
        <v>751</v>
      </c>
      <c r="J12" s="215">
        <v>2014</v>
      </c>
      <c r="K12" s="215" t="s">
        <v>752</v>
      </c>
      <c r="L12" s="215">
        <v>36</v>
      </c>
      <c r="M12" s="215" t="s">
        <v>349</v>
      </c>
    </row>
    <row r="13" spans="1:13" s="537" customFormat="1" ht="39" customHeight="1">
      <c r="A13" s="546"/>
      <c r="B13" s="547"/>
      <c r="C13" s="215" t="s">
        <v>907</v>
      </c>
      <c r="D13" s="215" t="s">
        <v>908</v>
      </c>
      <c r="E13" s="215" t="s">
        <v>909</v>
      </c>
      <c r="F13" s="215" t="s">
        <v>910</v>
      </c>
      <c r="G13" s="215">
        <v>2010</v>
      </c>
      <c r="H13" s="215" t="s">
        <v>911</v>
      </c>
      <c r="I13" s="215" t="s">
        <v>912</v>
      </c>
      <c r="J13" s="215">
        <v>2012</v>
      </c>
      <c r="K13" s="215" t="s">
        <v>742</v>
      </c>
      <c r="L13" s="215">
        <v>31</v>
      </c>
      <c r="M13" s="215" t="s">
        <v>353</v>
      </c>
    </row>
    <row r="14" spans="1:13" s="537" customFormat="1" ht="33.75" customHeight="1">
      <c r="A14" s="546"/>
      <c r="B14" s="547"/>
      <c r="C14" s="215" t="s">
        <v>913</v>
      </c>
      <c r="D14" s="215" t="s">
        <v>914</v>
      </c>
      <c r="E14" s="215" t="s">
        <v>729</v>
      </c>
      <c r="F14" s="215" t="s">
        <v>730</v>
      </c>
      <c r="G14" s="215">
        <v>2010</v>
      </c>
      <c r="H14" s="215" t="s">
        <v>915</v>
      </c>
      <c r="I14" s="215" t="s">
        <v>732</v>
      </c>
      <c r="J14" s="215">
        <v>2012</v>
      </c>
      <c r="K14" s="215" t="s">
        <v>733</v>
      </c>
      <c r="L14" s="215">
        <v>31</v>
      </c>
      <c r="M14" s="215" t="s">
        <v>353</v>
      </c>
    </row>
    <row r="15" spans="1:13" s="537" customFormat="1" ht="32.25" customHeight="1">
      <c r="A15" s="546"/>
      <c r="B15" s="547"/>
      <c r="C15" s="215" t="s">
        <v>916</v>
      </c>
      <c r="D15" s="215" t="s">
        <v>914</v>
      </c>
      <c r="E15" s="215" t="s">
        <v>729</v>
      </c>
      <c r="F15" s="215" t="s">
        <v>730</v>
      </c>
      <c r="G15" s="215">
        <v>2010</v>
      </c>
      <c r="H15" s="215" t="s">
        <v>917</v>
      </c>
      <c r="I15" s="215" t="s">
        <v>732</v>
      </c>
      <c r="J15" s="215">
        <v>2012</v>
      </c>
      <c r="K15" s="215" t="s">
        <v>733</v>
      </c>
      <c r="L15" s="215">
        <v>31</v>
      </c>
      <c r="M15" s="215" t="s">
        <v>353</v>
      </c>
    </row>
    <row r="16" spans="1:13" s="537" customFormat="1" ht="31.5" customHeight="1">
      <c r="A16" s="546"/>
      <c r="B16" s="547"/>
      <c r="C16" s="215" t="s">
        <v>918</v>
      </c>
      <c r="D16" s="215" t="s">
        <v>914</v>
      </c>
      <c r="E16" s="215" t="s">
        <v>729</v>
      </c>
      <c r="F16" s="215" t="s">
        <v>730</v>
      </c>
      <c r="G16" s="215">
        <v>2010</v>
      </c>
      <c r="H16" s="215" t="s">
        <v>919</v>
      </c>
      <c r="I16" s="215" t="s">
        <v>732</v>
      </c>
      <c r="J16" s="215">
        <v>2012</v>
      </c>
      <c r="K16" s="215" t="s">
        <v>733</v>
      </c>
      <c r="L16" s="215">
        <v>31</v>
      </c>
      <c r="M16" s="215" t="s">
        <v>353</v>
      </c>
    </row>
    <row r="17" spans="1:13" s="537" customFormat="1" ht="45.75" customHeight="1">
      <c r="A17" s="546"/>
      <c r="B17" s="547"/>
      <c r="C17" s="908" t="s">
        <v>920</v>
      </c>
      <c r="D17" s="215" t="s">
        <v>921</v>
      </c>
      <c r="E17" s="215" t="s">
        <v>922</v>
      </c>
      <c r="F17" s="215" t="s">
        <v>923</v>
      </c>
      <c r="G17" s="215">
        <v>2010</v>
      </c>
      <c r="H17" s="215" t="s">
        <v>924</v>
      </c>
      <c r="I17" s="215"/>
      <c r="J17" s="215" t="s">
        <v>925</v>
      </c>
      <c r="K17" s="215" t="s">
        <v>746</v>
      </c>
      <c r="L17" s="215">
        <v>27</v>
      </c>
      <c r="M17" s="215" t="s">
        <v>353</v>
      </c>
    </row>
    <row r="18" spans="1:13" s="537" customFormat="1" ht="28.5" customHeight="1">
      <c r="A18" s="546"/>
      <c r="B18" s="547"/>
      <c r="C18" s="909"/>
      <c r="D18" s="215" t="s">
        <v>926</v>
      </c>
      <c r="E18" s="215" t="s">
        <v>416</v>
      </c>
      <c r="F18" s="215" t="s">
        <v>927</v>
      </c>
      <c r="G18" s="215">
        <v>2006</v>
      </c>
      <c r="H18" s="215" t="s">
        <v>928</v>
      </c>
      <c r="I18" s="215" t="s">
        <v>929</v>
      </c>
      <c r="J18" s="215">
        <v>2014</v>
      </c>
      <c r="K18" s="215" t="s">
        <v>767</v>
      </c>
      <c r="L18" s="215">
        <v>32</v>
      </c>
      <c r="M18" s="215" t="s">
        <v>353</v>
      </c>
    </row>
    <row r="19" spans="1:13" s="537" customFormat="1" ht="30.75" customHeight="1">
      <c r="A19" s="546"/>
      <c r="B19" s="547"/>
      <c r="C19" s="909"/>
      <c r="D19" s="215" t="s">
        <v>930</v>
      </c>
      <c r="E19" s="215" t="s">
        <v>931</v>
      </c>
      <c r="F19" s="215" t="s">
        <v>932</v>
      </c>
      <c r="G19" s="215">
        <v>2010</v>
      </c>
      <c r="H19" s="215" t="s">
        <v>933</v>
      </c>
      <c r="I19" s="215" t="s">
        <v>934</v>
      </c>
      <c r="J19" s="215">
        <v>2010</v>
      </c>
      <c r="K19" s="215" t="s">
        <v>935</v>
      </c>
      <c r="L19" s="215">
        <v>30</v>
      </c>
      <c r="M19" s="215" t="s">
        <v>349</v>
      </c>
    </row>
    <row r="20" spans="1:13" s="537" customFormat="1" ht="24" customHeight="1">
      <c r="A20" s="546"/>
      <c r="B20" s="547"/>
      <c r="C20" s="910"/>
      <c r="D20" s="215" t="s">
        <v>936</v>
      </c>
      <c r="E20" s="215" t="s">
        <v>799</v>
      </c>
      <c r="F20" s="215" t="s">
        <v>775</v>
      </c>
      <c r="G20" s="215">
        <v>2010</v>
      </c>
      <c r="H20" s="215" t="s">
        <v>776</v>
      </c>
      <c r="I20" s="215" t="s">
        <v>777</v>
      </c>
      <c r="J20" s="215"/>
      <c r="K20" s="215" t="s">
        <v>778</v>
      </c>
      <c r="L20" s="215">
        <v>36</v>
      </c>
      <c r="M20" s="215" t="s">
        <v>349</v>
      </c>
    </row>
    <row r="21" spans="1:13" s="537" customFormat="1" ht="41.25" customHeight="1">
      <c r="A21" s="546"/>
      <c r="B21" s="547"/>
      <c r="C21" s="908" t="s">
        <v>937</v>
      </c>
      <c r="D21" s="215" t="s">
        <v>780</v>
      </c>
      <c r="E21" s="215" t="s">
        <v>781</v>
      </c>
      <c r="F21" s="215" t="s">
        <v>377</v>
      </c>
      <c r="G21" s="215">
        <v>2008</v>
      </c>
      <c r="H21" s="215" t="s">
        <v>780</v>
      </c>
      <c r="I21" s="215" t="s">
        <v>377</v>
      </c>
      <c r="J21" s="215">
        <v>2010</v>
      </c>
      <c r="K21" s="215" t="s">
        <v>782</v>
      </c>
      <c r="L21" s="215"/>
      <c r="M21" s="215" t="s">
        <v>784</v>
      </c>
    </row>
    <row r="22" spans="1:13" s="537" customFormat="1" ht="43.5" customHeight="1">
      <c r="A22" s="546"/>
      <c r="B22" s="547"/>
      <c r="C22" s="909"/>
      <c r="D22" s="215" t="s">
        <v>785</v>
      </c>
      <c r="E22" s="215" t="s">
        <v>416</v>
      </c>
      <c r="F22" s="215" t="s">
        <v>351</v>
      </c>
      <c r="G22" s="215">
        <v>2009</v>
      </c>
      <c r="H22" s="215" t="s">
        <v>439</v>
      </c>
      <c r="I22" s="215" t="s">
        <v>786</v>
      </c>
      <c r="J22" s="215">
        <v>2012</v>
      </c>
      <c r="K22" s="215" t="s">
        <v>787</v>
      </c>
      <c r="L22" s="548" t="s">
        <v>938</v>
      </c>
      <c r="M22" s="215" t="s">
        <v>789</v>
      </c>
    </row>
    <row r="23" spans="1:13" s="537" customFormat="1" ht="42.75" customHeight="1">
      <c r="A23" s="546"/>
      <c r="B23" s="547"/>
      <c r="C23" s="909"/>
      <c r="D23" s="215" t="s">
        <v>939</v>
      </c>
      <c r="E23" s="215" t="s">
        <v>486</v>
      </c>
      <c r="F23" s="215" t="s">
        <v>791</v>
      </c>
      <c r="G23" s="215">
        <v>2009</v>
      </c>
      <c r="H23" s="215" t="s">
        <v>792</v>
      </c>
      <c r="I23" s="215" t="s">
        <v>793</v>
      </c>
      <c r="J23" s="215">
        <v>2009</v>
      </c>
      <c r="K23" s="215" t="s">
        <v>746</v>
      </c>
      <c r="L23" s="215">
        <v>27</v>
      </c>
      <c r="M23" s="215" t="s">
        <v>353</v>
      </c>
    </row>
    <row r="24" spans="1:13" s="537" customFormat="1" ht="28.5" customHeight="1">
      <c r="A24" s="546"/>
      <c r="B24" s="547"/>
      <c r="C24" s="909"/>
      <c r="D24" s="215" t="s">
        <v>508</v>
      </c>
      <c r="E24" s="215" t="s">
        <v>794</v>
      </c>
      <c r="F24" s="215" t="s">
        <v>795</v>
      </c>
      <c r="G24" s="215">
        <v>2006</v>
      </c>
      <c r="H24" s="215" t="s">
        <v>796</v>
      </c>
      <c r="I24" s="215" t="s">
        <v>797</v>
      </c>
      <c r="J24" s="215">
        <v>2010</v>
      </c>
      <c r="K24" s="215" t="s">
        <v>752</v>
      </c>
      <c r="L24" s="215">
        <v>36</v>
      </c>
      <c r="M24" s="215" t="s">
        <v>349</v>
      </c>
    </row>
    <row r="25" spans="1:13" s="537" customFormat="1" ht="29.25" customHeight="1">
      <c r="A25" s="546"/>
      <c r="B25" s="547"/>
      <c r="C25" s="909"/>
      <c r="D25" s="215" t="s">
        <v>798</v>
      </c>
      <c r="E25" s="215" t="s">
        <v>799</v>
      </c>
      <c r="F25" s="215" t="s">
        <v>800</v>
      </c>
      <c r="G25" s="215">
        <v>2009</v>
      </c>
      <c r="H25" s="215" t="s">
        <v>801</v>
      </c>
      <c r="I25" s="215" t="s">
        <v>802</v>
      </c>
      <c r="J25" s="215">
        <v>2008</v>
      </c>
      <c r="K25" s="215" t="s">
        <v>803</v>
      </c>
      <c r="L25" s="215">
        <v>28</v>
      </c>
      <c r="M25" s="215" t="s">
        <v>349</v>
      </c>
    </row>
    <row r="26" spans="1:13" s="537" customFormat="1" ht="38.25" customHeight="1">
      <c r="A26" s="546"/>
      <c r="B26" s="547"/>
      <c r="C26" s="910"/>
      <c r="D26" s="215" t="s">
        <v>412</v>
      </c>
      <c r="E26" s="215" t="s">
        <v>804</v>
      </c>
      <c r="F26" s="215" t="s">
        <v>805</v>
      </c>
      <c r="G26" s="215">
        <v>2008</v>
      </c>
      <c r="H26" s="215" t="s">
        <v>806</v>
      </c>
      <c r="I26" s="215" t="s">
        <v>805</v>
      </c>
      <c r="J26" s="215">
        <v>2008</v>
      </c>
      <c r="K26" s="215" t="s">
        <v>807</v>
      </c>
      <c r="L26" s="215">
        <v>27</v>
      </c>
      <c r="M26" s="215" t="s">
        <v>353</v>
      </c>
    </row>
    <row r="27" spans="1:13" ht="50.25" customHeight="1">
      <c r="A27" s="549">
        <v>2</v>
      </c>
      <c r="B27" s="550" t="s">
        <v>1016</v>
      </c>
      <c r="C27" s="551" t="s">
        <v>635</v>
      </c>
      <c r="D27" s="552" t="s">
        <v>290</v>
      </c>
      <c r="E27" s="552" t="s">
        <v>636</v>
      </c>
      <c r="F27" s="552" t="s">
        <v>637</v>
      </c>
      <c r="G27" s="552">
        <v>2007</v>
      </c>
      <c r="H27" s="552" t="s">
        <v>638</v>
      </c>
      <c r="I27" s="552" t="s">
        <v>639</v>
      </c>
      <c r="J27" s="552">
        <v>2004</v>
      </c>
      <c r="K27" s="552" t="s">
        <v>640</v>
      </c>
      <c r="L27" s="552">
        <v>1</v>
      </c>
      <c r="M27" s="552" t="s">
        <v>641</v>
      </c>
    </row>
    <row r="28" spans="1:13" s="537" customFormat="1" ht="27" customHeight="1">
      <c r="A28" s="549"/>
      <c r="B28" s="550"/>
      <c r="C28" s="552" t="s">
        <v>649</v>
      </c>
      <c r="D28" s="552" t="s">
        <v>287</v>
      </c>
      <c r="E28" s="552" t="s">
        <v>650</v>
      </c>
      <c r="F28" s="552" t="s">
        <v>651</v>
      </c>
      <c r="G28" s="552">
        <v>2006</v>
      </c>
      <c r="H28" s="552" t="s">
        <v>652</v>
      </c>
      <c r="I28" s="552" t="s">
        <v>653</v>
      </c>
      <c r="J28" s="552">
        <v>2008</v>
      </c>
      <c r="K28" s="552" t="s">
        <v>654</v>
      </c>
      <c r="L28" s="552">
        <v>14</v>
      </c>
      <c r="M28" s="552" t="s">
        <v>655</v>
      </c>
    </row>
    <row r="29" spans="1:13" s="537" customFormat="1" ht="25.5" customHeight="1">
      <c r="A29" s="549"/>
      <c r="B29" s="550"/>
      <c r="C29" s="552" t="s">
        <v>642</v>
      </c>
      <c r="D29" s="552" t="s">
        <v>289</v>
      </c>
      <c r="E29" s="552" t="s">
        <v>662</v>
      </c>
      <c r="F29" s="552" t="s">
        <v>663</v>
      </c>
      <c r="G29" s="552">
        <v>2007</v>
      </c>
      <c r="H29" s="552" t="s">
        <v>664</v>
      </c>
      <c r="I29" s="552" t="s">
        <v>663</v>
      </c>
      <c r="J29" s="552">
        <v>2010</v>
      </c>
      <c r="K29" s="552" t="s">
        <v>665</v>
      </c>
      <c r="L29" s="552">
        <v>17</v>
      </c>
      <c r="M29" s="552" t="s">
        <v>655</v>
      </c>
    </row>
    <row r="30" spans="1:13" s="537" customFormat="1" ht="35.25" customHeight="1">
      <c r="A30" s="549"/>
      <c r="B30" s="550"/>
      <c r="C30" s="552" t="s">
        <v>666</v>
      </c>
      <c r="D30" s="552" t="s">
        <v>300</v>
      </c>
      <c r="E30" s="552" t="s">
        <v>416</v>
      </c>
      <c r="F30" s="552" t="s">
        <v>671</v>
      </c>
      <c r="G30" s="552">
        <v>2014</v>
      </c>
      <c r="H30" s="552" t="s">
        <v>672</v>
      </c>
      <c r="I30" s="552" t="s">
        <v>646</v>
      </c>
      <c r="J30" s="552">
        <v>2014</v>
      </c>
      <c r="K30" s="552" t="s">
        <v>647</v>
      </c>
      <c r="L30" s="552">
        <v>28</v>
      </c>
      <c r="M30" s="552" t="s">
        <v>648</v>
      </c>
    </row>
    <row r="31" spans="1:13" s="537" customFormat="1" ht="36" customHeight="1">
      <c r="A31" s="549"/>
      <c r="B31" s="550"/>
      <c r="C31" s="552" t="s">
        <v>642</v>
      </c>
      <c r="D31" s="552" t="s">
        <v>300</v>
      </c>
      <c r="E31" s="552" t="s">
        <v>416</v>
      </c>
      <c r="F31" s="552" t="s">
        <v>671</v>
      </c>
      <c r="G31" s="552">
        <v>2014</v>
      </c>
      <c r="H31" s="552" t="s">
        <v>672</v>
      </c>
      <c r="I31" s="552" t="s">
        <v>646</v>
      </c>
      <c r="J31" s="552">
        <v>2014</v>
      </c>
      <c r="K31" s="552" t="s">
        <v>897</v>
      </c>
      <c r="L31" s="552">
        <v>24</v>
      </c>
      <c r="M31" s="552" t="s">
        <v>648</v>
      </c>
    </row>
    <row r="32" spans="1:13" s="537" customFormat="1" ht="28.5" customHeight="1">
      <c r="A32" s="549"/>
      <c r="B32" s="550"/>
      <c r="C32" s="552">
        <v>10</v>
      </c>
      <c r="D32" s="552" t="s">
        <v>286</v>
      </c>
      <c r="E32" s="552" t="s">
        <v>898</v>
      </c>
      <c r="F32" s="552" t="s">
        <v>668</v>
      </c>
      <c r="G32" s="552">
        <v>2006</v>
      </c>
      <c r="H32" s="552" t="s">
        <v>899</v>
      </c>
      <c r="I32" s="552" t="s">
        <v>668</v>
      </c>
      <c r="J32" s="552">
        <v>2010</v>
      </c>
      <c r="K32" s="552" t="s">
        <v>670</v>
      </c>
      <c r="L32" s="552">
        <v>30</v>
      </c>
      <c r="M32" s="552" t="s">
        <v>648</v>
      </c>
    </row>
    <row r="33" spans="1:13" s="537" customFormat="1" ht="57" customHeight="1">
      <c r="A33" s="549"/>
      <c r="B33" s="550"/>
      <c r="C33" s="552">
        <v>11</v>
      </c>
      <c r="D33" s="552" t="s">
        <v>673</v>
      </c>
      <c r="E33" s="552" t="s">
        <v>674</v>
      </c>
      <c r="F33" s="552" t="s">
        <v>675</v>
      </c>
      <c r="G33" s="552">
        <v>2011</v>
      </c>
      <c r="H33" s="552" t="s">
        <v>676</v>
      </c>
      <c r="I33" s="552" t="s">
        <v>677</v>
      </c>
      <c r="J33" s="552">
        <v>2012</v>
      </c>
      <c r="K33" s="552" t="s">
        <v>897</v>
      </c>
      <c r="L33" s="552">
        <v>24</v>
      </c>
      <c r="M33" s="552" t="s">
        <v>648</v>
      </c>
    </row>
    <row r="34" spans="1:13" s="537" customFormat="1" ht="57" customHeight="1">
      <c r="A34" s="549"/>
      <c r="B34" s="550"/>
      <c r="C34" s="552">
        <v>10</v>
      </c>
      <c r="D34" s="552" t="s">
        <v>673</v>
      </c>
      <c r="E34" s="552" t="s">
        <v>674</v>
      </c>
      <c r="F34" s="552" t="s">
        <v>675</v>
      </c>
      <c r="G34" s="552">
        <v>2011</v>
      </c>
      <c r="H34" s="552" t="s">
        <v>676</v>
      </c>
      <c r="I34" s="552" t="s">
        <v>677</v>
      </c>
      <c r="J34" s="552">
        <v>2012</v>
      </c>
      <c r="K34" s="552" t="s">
        <v>647</v>
      </c>
      <c r="L34" s="552">
        <v>28</v>
      </c>
      <c r="M34" s="552" t="s">
        <v>648</v>
      </c>
    </row>
    <row r="35" spans="1:13" s="537" customFormat="1" ht="69.75" customHeight="1">
      <c r="A35" s="549"/>
      <c r="B35" s="550"/>
      <c r="C35" s="552">
        <v>11</v>
      </c>
      <c r="D35" s="552" t="s">
        <v>289</v>
      </c>
      <c r="E35" s="552" t="s">
        <v>686</v>
      </c>
      <c r="F35" s="552" t="s">
        <v>687</v>
      </c>
      <c r="G35" s="552">
        <v>2009</v>
      </c>
      <c r="H35" s="552" t="s">
        <v>688</v>
      </c>
      <c r="I35" s="552" t="s">
        <v>689</v>
      </c>
      <c r="J35" s="552">
        <v>2008</v>
      </c>
      <c r="K35" s="552" t="s">
        <v>900</v>
      </c>
      <c r="L35" s="552">
        <v>11</v>
      </c>
      <c r="M35" s="552">
        <v>1</v>
      </c>
    </row>
    <row r="36" spans="1:13" s="537" customFormat="1" ht="27" customHeight="1">
      <c r="A36" s="549"/>
      <c r="B36" s="550"/>
      <c r="C36" s="552">
        <v>11</v>
      </c>
      <c r="D36" s="552" t="s">
        <v>289</v>
      </c>
      <c r="E36" s="552" t="s">
        <v>690</v>
      </c>
      <c r="F36" s="552" t="s">
        <v>691</v>
      </c>
      <c r="G36" s="552">
        <v>2009</v>
      </c>
      <c r="H36" s="552" t="s">
        <v>692</v>
      </c>
      <c r="I36" s="552" t="s">
        <v>689</v>
      </c>
      <c r="J36" s="552">
        <v>2010</v>
      </c>
      <c r="K36" s="552" t="s">
        <v>900</v>
      </c>
      <c r="L36" s="552">
        <v>11</v>
      </c>
      <c r="M36" s="552">
        <v>1</v>
      </c>
    </row>
    <row r="37" spans="1:13" s="537" customFormat="1" ht="94.5" customHeight="1">
      <c r="A37" s="549"/>
      <c r="B37" s="550"/>
      <c r="C37" s="552">
        <v>10</v>
      </c>
      <c r="D37" s="552" t="s">
        <v>678</v>
      </c>
      <c r="E37" s="552" t="s">
        <v>679</v>
      </c>
      <c r="F37" s="552" t="s">
        <v>680</v>
      </c>
      <c r="G37" s="552">
        <v>2009</v>
      </c>
      <c r="H37" s="552" t="s">
        <v>681</v>
      </c>
      <c r="I37" s="552" t="s">
        <v>680</v>
      </c>
      <c r="J37" s="552">
        <v>2007</v>
      </c>
      <c r="K37" s="552" t="s">
        <v>665</v>
      </c>
      <c r="L37" s="552">
        <v>17</v>
      </c>
      <c r="M37" s="552">
        <v>1</v>
      </c>
    </row>
    <row r="38" spans="1:13" s="537" customFormat="1" ht="33.75" customHeight="1">
      <c r="A38" s="549"/>
      <c r="B38" s="550"/>
      <c r="C38" s="552">
        <v>10</v>
      </c>
      <c r="D38" s="552" t="s">
        <v>289</v>
      </c>
      <c r="E38" s="552" t="s">
        <v>682</v>
      </c>
      <c r="F38" s="552" t="s">
        <v>683</v>
      </c>
      <c r="G38" s="552">
        <v>2009</v>
      </c>
      <c r="H38" s="552" t="s">
        <v>684</v>
      </c>
      <c r="I38" s="552" t="s">
        <v>685</v>
      </c>
      <c r="J38" s="552">
        <v>2009</v>
      </c>
      <c r="K38" s="552" t="s">
        <v>665</v>
      </c>
      <c r="L38" s="552">
        <v>17</v>
      </c>
      <c r="M38" s="552">
        <v>1</v>
      </c>
    </row>
    <row r="39" spans="1:13" s="537" customFormat="1" ht="54.75" customHeight="1">
      <c r="A39" s="549"/>
      <c r="B39" s="550"/>
      <c r="C39" s="552">
        <v>10</v>
      </c>
      <c r="D39" s="552" t="s">
        <v>563</v>
      </c>
      <c r="E39" s="552" t="s">
        <v>693</v>
      </c>
      <c r="F39" s="552" t="s">
        <v>694</v>
      </c>
      <c r="G39" s="552">
        <v>2009</v>
      </c>
      <c r="H39" s="552" t="s">
        <v>695</v>
      </c>
      <c r="I39" s="552" t="s">
        <v>696</v>
      </c>
      <c r="J39" s="552">
        <v>2008</v>
      </c>
      <c r="K39" s="552" t="s">
        <v>661</v>
      </c>
      <c r="L39" s="552">
        <v>35</v>
      </c>
      <c r="M39" s="552" t="s">
        <v>648</v>
      </c>
    </row>
    <row r="40" spans="1:13" s="537" customFormat="1" ht="57" customHeight="1">
      <c r="A40" s="549"/>
      <c r="B40" s="550"/>
      <c r="C40" s="552">
        <v>11</v>
      </c>
      <c r="D40" s="552" t="s">
        <v>563</v>
      </c>
      <c r="E40" s="552" t="s">
        <v>693</v>
      </c>
      <c r="F40" s="552" t="s">
        <v>694</v>
      </c>
      <c r="G40" s="552">
        <v>2009</v>
      </c>
      <c r="H40" s="552" t="s">
        <v>697</v>
      </c>
      <c r="I40" s="552" t="s">
        <v>696</v>
      </c>
      <c r="J40" s="552">
        <v>2008</v>
      </c>
      <c r="K40" s="552" t="s">
        <v>661</v>
      </c>
      <c r="L40" s="552">
        <v>35</v>
      </c>
      <c r="M40" s="552" t="s">
        <v>648</v>
      </c>
    </row>
    <row r="41" spans="1:13" s="537" customFormat="1" ht="42" customHeight="1">
      <c r="A41" s="549"/>
      <c r="B41" s="550"/>
      <c r="C41" s="552">
        <v>10</v>
      </c>
      <c r="D41" s="552" t="s">
        <v>287</v>
      </c>
      <c r="E41" s="552" t="s">
        <v>702</v>
      </c>
      <c r="F41" s="552" t="s">
        <v>703</v>
      </c>
      <c r="G41" s="552">
        <v>2009</v>
      </c>
      <c r="H41" s="552" t="s">
        <v>704</v>
      </c>
      <c r="I41" s="552" t="s">
        <v>705</v>
      </c>
      <c r="J41" s="552">
        <v>2007</v>
      </c>
      <c r="K41" s="552" t="s">
        <v>654</v>
      </c>
      <c r="L41" s="552">
        <v>13</v>
      </c>
      <c r="M41" s="552" t="s">
        <v>655</v>
      </c>
    </row>
    <row r="42" spans="1:13" s="537" customFormat="1" ht="45.75" customHeight="1">
      <c r="A42" s="549"/>
      <c r="B42" s="550"/>
      <c r="C42" s="552">
        <v>11</v>
      </c>
      <c r="D42" s="552" t="s">
        <v>287</v>
      </c>
      <c r="E42" s="552" t="s">
        <v>702</v>
      </c>
      <c r="F42" s="552" t="s">
        <v>703</v>
      </c>
      <c r="G42" s="552">
        <v>2009</v>
      </c>
      <c r="H42" s="552" t="s">
        <v>704</v>
      </c>
      <c r="I42" s="552" t="s">
        <v>705</v>
      </c>
      <c r="J42" s="552">
        <v>2007</v>
      </c>
      <c r="K42" s="552" t="s">
        <v>901</v>
      </c>
      <c r="L42" s="552">
        <v>14</v>
      </c>
      <c r="M42" s="552" t="s">
        <v>655</v>
      </c>
    </row>
    <row r="43" spans="1:13" s="537" customFormat="1" ht="57" customHeight="1">
      <c r="A43" s="549"/>
      <c r="B43" s="550"/>
      <c r="C43" s="552">
        <v>10</v>
      </c>
      <c r="D43" s="552" t="s">
        <v>290</v>
      </c>
      <c r="E43" s="552" t="s">
        <v>706</v>
      </c>
      <c r="F43" s="552" t="s">
        <v>707</v>
      </c>
      <c r="G43" s="552">
        <v>2009</v>
      </c>
      <c r="H43" s="552" t="s">
        <v>708</v>
      </c>
      <c r="I43" s="552" t="s">
        <v>709</v>
      </c>
      <c r="J43" s="552">
        <v>2010</v>
      </c>
      <c r="K43" s="552" t="s">
        <v>640</v>
      </c>
      <c r="L43" s="552">
        <v>1</v>
      </c>
      <c r="M43" s="552" t="s">
        <v>641</v>
      </c>
    </row>
    <row r="44" spans="1:13" s="537" customFormat="1" ht="58.5" customHeight="1">
      <c r="A44" s="549"/>
      <c r="B44" s="550"/>
      <c r="C44" s="552">
        <v>11</v>
      </c>
      <c r="D44" s="552" t="s">
        <v>290</v>
      </c>
      <c r="E44" s="552" t="s">
        <v>706</v>
      </c>
      <c r="F44" s="552" t="s">
        <v>707</v>
      </c>
      <c r="G44" s="552">
        <v>2009</v>
      </c>
      <c r="H44" s="552" t="s">
        <v>710</v>
      </c>
      <c r="I44" s="552" t="s">
        <v>711</v>
      </c>
      <c r="J44" s="552">
        <v>2010</v>
      </c>
      <c r="K44" s="552" t="s">
        <v>640</v>
      </c>
      <c r="L44" s="552">
        <v>1</v>
      </c>
      <c r="M44" s="552" t="s">
        <v>641</v>
      </c>
    </row>
    <row r="45" spans="1:13" s="537" customFormat="1" ht="47.25" customHeight="1">
      <c r="A45" s="549"/>
      <c r="B45" s="550"/>
      <c r="C45" s="552">
        <v>10</v>
      </c>
      <c r="D45" s="552" t="s">
        <v>286</v>
      </c>
      <c r="E45" s="552" t="s">
        <v>712</v>
      </c>
      <c r="F45" s="552" t="s">
        <v>713</v>
      </c>
      <c r="G45" s="552">
        <v>2009</v>
      </c>
      <c r="H45" s="552" t="s">
        <v>714</v>
      </c>
      <c r="I45" s="552" t="s">
        <v>715</v>
      </c>
      <c r="J45" s="552">
        <v>2007</v>
      </c>
      <c r="K45" s="552" t="s">
        <v>670</v>
      </c>
      <c r="L45" s="552">
        <v>33</v>
      </c>
      <c r="M45" s="552" t="s">
        <v>902</v>
      </c>
    </row>
    <row r="46" spans="1:13" s="537" customFormat="1" ht="44.25" customHeight="1">
      <c r="A46" s="549"/>
      <c r="B46" s="550"/>
      <c r="C46" s="552">
        <v>11</v>
      </c>
      <c r="D46" s="552" t="s">
        <v>286</v>
      </c>
      <c r="E46" s="552" t="s">
        <v>712</v>
      </c>
      <c r="F46" s="552" t="s">
        <v>713</v>
      </c>
      <c r="G46" s="552">
        <v>2009</v>
      </c>
      <c r="H46" s="552" t="s">
        <v>716</v>
      </c>
      <c r="I46" s="552" t="s">
        <v>717</v>
      </c>
      <c r="J46" s="552">
        <v>2012</v>
      </c>
      <c r="K46" s="552" t="s">
        <v>718</v>
      </c>
      <c r="L46" s="552">
        <v>30</v>
      </c>
      <c r="M46" s="552" t="s">
        <v>902</v>
      </c>
    </row>
    <row r="47" spans="1:13" s="537" customFormat="1" ht="31.5" customHeight="1">
      <c r="A47" s="549"/>
      <c r="B47" s="550"/>
      <c r="C47" s="552">
        <v>8</v>
      </c>
      <c r="D47" s="552" t="s">
        <v>719</v>
      </c>
      <c r="E47" s="552" t="s">
        <v>720</v>
      </c>
      <c r="F47" s="552" t="s">
        <v>721</v>
      </c>
      <c r="G47" s="552">
        <v>2010</v>
      </c>
      <c r="H47" s="552" t="s">
        <v>722</v>
      </c>
      <c r="I47" s="552" t="s">
        <v>723</v>
      </c>
      <c r="J47" s="552">
        <v>2010</v>
      </c>
      <c r="K47" s="552" t="s">
        <v>728</v>
      </c>
      <c r="L47" s="552">
        <v>20</v>
      </c>
      <c r="M47" s="552">
        <v>1</v>
      </c>
    </row>
    <row r="48" spans="1:13" s="537" customFormat="1" ht="42" customHeight="1">
      <c r="A48" s="549"/>
      <c r="B48" s="550"/>
      <c r="C48" s="552">
        <v>9</v>
      </c>
      <c r="D48" s="552" t="s">
        <v>725</v>
      </c>
      <c r="E48" s="552" t="s">
        <v>720</v>
      </c>
      <c r="F48" s="552" t="s">
        <v>721</v>
      </c>
      <c r="G48" s="552">
        <v>2010</v>
      </c>
      <c r="H48" s="552" t="s">
        <v>726</v>
      </c>
      <c r="I48" s="552" t="s">
        <v>723</v>
      </c>
      <c r="J48" s="552">
        <v>2010</v>
      </c>
      <c r="K48" s="552" t="s">
        <v>647</v>
      </c>
      <c r="L48" s="552">
        <v>28</v>
      </c>
      <c r="M48" s="552" t="s">
        <v>902</v>
      </c>
    </row>
    <row r="49" spans="1:13" ht="40.5" customHeight="1">
      <c r="A49" s="553">
        <v>3</v>
      </c>
      <c r="B49" s="554" t="s">
        <v>996</v>
      </c>
      <c r="C49" s="586" t="s">
        <v>843</v>
      </c>
      <c r="D49" s="586" t="s">
        <v>538</v>
      </c>
      <c r="E49" s="586" t="s">
        <v>539</v>
      </c>
      <c r="F49" s="586" t="s">
        <v>540</v>
      </c>
      <c r="G49" s="587">
        <v>2010</v>
      </c>
      <c r="H49" s="587" t="s">
        <v>541</v>
      </c>
      <c r="I49" s="587" t="s">
        <v>542</v>
      </c>
      <c r="J49" s="587">
        <v>2009</v>
      </c>
      <c r="K49" s="587" t="s">
        <v>543</v>
      </c>
      <c r="L49" s="587">
        <v>34</v>
      </c>
      <c r="M49" s="587" t="s">
        <v>353</v>
      </c>
    </row>
    <row r="50" spans="1:13" s="537" customFormat="1" ht="72.75" customHeight="1">
      <c r="A50" s="553"/>
      <c r="B50" s="554"/>
      <c r="C50" s="586" t="s">
        <v>844</v>
      </c>
      <c r="D50" s="586" t="s">
        <v>845</v>
      </c>
      <c r="E50" s="586" t="s">
        <v>846</v>
      </c>
      <c r="F50" s="586" t="s">
        <v>847</v>
      </c>
      <c r="G50" s="587">
        <v>2010</v>
      </c>
      <c r="H50" s="587" t="s">
        <v>848</v>
      </c>
      <c r="I50" s="586" t="s">
        <v>849</v>
      </c>
      <c r="J50" s="587">
        <v>2011</v>
      </c>
      <c r="K50" s="587" t="s">
        <v>555</v>
      </c>
      <c r="L50" s="587">
        <v>35</v>
      </c>
      <c r="M50" s="587" t="s">
        <v>353</v>
      </c>
    </row>
    <row r="51" spans="1:13" s="537" customFormat="1" ht="55.5" customHeight="1">
      <c r="A51" s="553"/>
      <c r="B51" s="554"/>
      <c r="C51" s="586" t="s">
        <v>850</v>
      </c>
      <c r="D51" s="586" t="s">
        <v>474</v>
      </c>
      <c r="E51" s="586" t="s">
        <v>539</v>
      </c>
      <c r="F51" s="586" t="s">
        <v>540</v>
      </c>
      <c r="G51" s="587">
        <v>2010</v>
      </c>
      <c r="H51" s="587" t="s">
        <v>851</v>
      </c>
      <c r="I51" s="587" t="s">
        <v>542</v>
      </c>
      <c r="J51" s="587">
        <v>2009</v>
      </c>
      <c r="K51" s="587" t="s">
        <v>543</v>
      </c>
      <c r="L51" s="587">
        <v>34</v>
      </c>
      <c r="M51" s="587" t="s">
        <v>353</v>
      </c>
    </row>
    <row r="52" spans="1:13" s="537" customFormat="1" ht="50.25" customHeight="1">
      <c r="A52" s="553"/>
      <c r="B52" s="554"/>
      <c r="C52" s="586" t="s">
        <v>850</v>
      </c>
      <c r="D52" s="586" t="s">
        <v>544</v>
      </c>
      <c r="E52" s="587" t="s">
        <v>545</v>
      </c>
      <c r="F52" s="586" t="s">
        <v>546</v>
      </c>
      <c r="G52" s="587">
        <v>2010</v>
      </c>
      <c r="H52" s="587" t="s">
        <v>547</v>
      </c>
      <c r="I52" s="587" t="s">
        <v>548</v>
      </c>
      <c r="J52" s="587">
        <v>2009</v>
      </c>
      <c r="K52" s="587" t="s">
        <v>543</v>
      </c>
      <c r="L52" s="587">
        <v>34</v>
      </c>
      <c r="M52" s="587" t="s">
        <v>353</v>
      </c>
    </row>
    <row r="53" spans="1:13" s="537" customFormat="1" ht="52.5" customHeight="1">
      <c r="A53" s="911"/>
      <c r="B53" s="900"/>
      <c r="C53" s="902" t="s">
        <v>301</v>
      </c>
      <c r="D53" s="902" t="s">
        <v>439</v>
      </c>
      <c r="E53" s="898" t="s">
        <v>852</v>
      </c>
      <c r="F53" s="898" t="s">
        <v>853</v>
      </c>
      <c r="G53" s="898">
        <v>2010</v>
      </c>
      <c r="H53" s="586" t="s">
        <v>854</v>
      </c>
      <c r="I53" s="898" t="s">
        <v>853</v>
      </c>
      <c r="J53" s="898">
        <v>2011</v>
      </c>
      <c r="K53" s="898" t="s">
        <v>582</v>
      </c>
      <c r="L53" s="898">
        <v>26</v>
      </c>
      <c r="M53" s="898" t="s">
        <v>349</v>
      </c>
    </row>
    <row r="54" spans="1:13" s="537" customFormat="1" ht="0.75" customHeight="1">
      <c r="A54" s="912"/>
      <c r="B54" s="901"/>
      <c r="C54" s="903"/>
      <c r="D54" s="903"/>
      <c r="E54" s="899"/>
      <c r="F54" s="899"/>
      <c r="G54" s="899"/>
      <c r="H54" s="586" t="s">
        <v>855</v>
      </c>
      <c r="I54" s="899"/>
      <c r="J54" s="899"/>
      <c r="K54" s="899"/>
      <c r="L54" s="899"/>
      <c r="M54" s="899"/>
    </row>
    <row r="55" spans="1:13" s="537" customFormat="1" ht="69.75" customHeight="1">
      <c r="A55" s="553"/>
      <c r="B55" s="554"/>
      <c r="C55" s="586" t="s">
        <v>856</v>
      </c>
      <c r="D55" s="586" t="s">
        <v>550</v>
      </c>
      <c r="E55" s="586" t="s">
        <v>551</v>
      </c>
      <c r="F55" s="587" t="s">
        <v>552</v>
      </c>
      <c r="G55" s="587">
        <v>2010</v>
      </c>
      <c r="H55" s="587" t="s">
        <v>857</v>
      </c>
      <c r="I55" s="587" t="s">
        <v>554</v>
      </c>
      <c r="J55" s="587">
        <v>2012</v>
      </c>
      <c r="K55" s="587" t="s">
        <v>858</v>
      </c>
      <c r="L55" s="587">
        <v>28</v>
      </c>
      <c r="M55" s="587" t="s">
        <v>353</v>
      </c>
    </row>
    <row r="56" spans="1:13" s="537" customFormat="1" ht="69.75" customHeight="1">
      <c r="A56" s="553"/>
      <c r="B56" s="554"/>
      <c r="C56" s="586" t="s">
        <v>537</v>
      </c>
      <c r="D56" s="586" t="s">
        <v>550</v>
      </c>
      <c r="E56" s="586" t="s">
        <v>551</v>
      </c>
      <c r="F56" s="587" t="s">
        <v>552</v>
      </c>
      <c r="G56" s="587">
        <v>2010</v>
      </c>
      <c r="H56" s="587" t="s">
        <v>857</v>
      </c>
      <c r="I56" s="587" t="s">
        <v>554</v>
      </c>
      <c r="J56" s="587">
        <v>2012</v>
      </c>
      <c r="K56" s="587" t="s">
        <v>555</v>
      </c>
      <c r="L56" s="587">
        <v>34</v>
      </c>
      <c r="M56" s="587" t="s">
        <v>353</v>
      </c>
    </row>
    <row r="57" spans="1:13" s="537" customFormat="1" ht="60" customHeight="1">
      <c r="A57" s="553"/>
      <c r="B57" s="554"/>
      <c r="C57" s="586" t="s">
        <v>859</v>
      </c>
      <c r="D57" s="586" t="s">
        <v>557</v>
      </c>
      <c r="E57" s="586" t="s">
        <v>558</v>
      </c>
      <c r="F57" s="587" t="s">
        <v>559</v>
      </c>
      <c r="G57" s="587">
        <v>2009</v>
      </c>
      <c r="H57" s="586" t="s">
        <v>560</v>
      </c>
      <c r="I57" s="587" t="s">
        <v>561</v>
      </c>
      <c r="J57" s="587">
        <v>2011</v>
      </c>
      <c r="K57" s="587" t="s">
        <v>599</v>
      </c>
      <c r="L57" s="587">
        <v>18</v>
      </c>
      <c r="M57" s="587" t="s">
        <v>349</v>
      </c>
    </row>
    <row r="58" spans="1:13" s="537" customFormat="1" ht="68.25" customHeight="1">
      <c r="A58" s="553"/>
      <c r="B58" s="554"/>
      <c r="C58" s="586" t="s">
        <v>859</v>
      </c>
      <c r="D58" s="586" t="s">
        <v>286</v>
      </c>
      <c r="E58" s="586" t="s">
        <v>573</v>
      </c>
      <c r="F58" s="587" t="s">
        <v>574</v>
      </c>
      <c r="G58" s="587">
        <v>2009</v>
      </c>
      <c r="H58" s="586" t="s">
        <v>575</v>
      </c>
      <c r="I58" s="586" t="s">
        <v>576</v>
      </c>
      <c r="J58" s="587">
        <v>2005</v>
      </c>
      <c r="K58" s="587" t="s">
        <v>601</v>
      </c>
      <c r="L58" s="587">
        <v>20</v>
      </c>
      <c r="M58" s="587" t="s">
        <v>353</v>
      </c>
    </row>
    <row r="59" spans="1:13" s="537" customFormat="1" ht="63" customHeight="1">
      <c r="A59" s="553"/>
      <c r="B59" s="554"/>
      <c r="C59" s="586" t="s">
        <v>859</v>
      </c>
      <c r="D59" s="586" t="s">
        <v>287</v>
      </c>
      <c r="E59" s="586" t="s">
        <v>602</v>
      </c>
      <c r="F59" s="586" t="s">
        <v>603</v>
      </c>
      <c r="G59" s="587">
        <v>2012</v>
      </c>
      <c r="H59" s="586" t="s">
        <v>604</v>
      </c>
      <c r="I59" s="586" t="s">
        <v>605</v>
      </c>
      <c r="J59" s="587">
        <v>2012</v>
      </c>
      <c r="K59" s="587" t="s">
        <v>596</v>
      </c>
      <c r="L59" s="587">
        <v>30</v>
      </c>
      <c r="M59" s="587" t="s">
        <v>353</v>
      </c>
    </row>
    <row r="60" spans="1:13" s="537" customFormat="1" ht="57" customHeight="1">
      <c r="A60" s="553"/>
      <c r="B60" s="554"/>
      <c r="C60" s="586" t="s">
        <v>556</v>
      </c>
      <c r="D60" s="586" t="s">
        <v>557</v>
      </c>
      <c r="E60" s="586" t="s">
        <v>558</v>
      </c>
      <c r="F60" s="587" t="s">
        <v>559</v>
      </c>
      <c r="G60" s="587">
        <v>2009</v>
      </c>
      <c r="H60" s="586" t="s">
        <v>560</v>
      </c>
      <c r="I60" s="587" t="s">
        <v>561</v>
      </c>
      <c r="J60" s="587">
        <v>2011</v>
      </c>
      <c r="K60" s="587" t="s">
        <v>607</v>
      </c>
      <c r="L60" s="587">
        <v>35</v>
      </c>
      <c r="M60" s="587" t="s">
        <v>353</v>
      </c>
    </row>
    <row r="61" spans="1:13" s="537" customFormat="1" ht="35.25" customHeight="1">
      <c r="A61" s="553"/>
      <c r="B61" s="554"/>
      <c r="C61" s="586" t="s">
        <v>556</v>
      </c>
      <c r="D61" s="586" t="s">
        <v>563</v>
      </c>
      <c r="E61" s="587" t="s">
        <v>564</v>
      </c>
      <c r="F61" s="587" t="s">
        <v>565</v>
      </c>
      <c r="G61" s="587">
        <v>2007</v>
      </c>
      <c r="H61" s="587" t="s">
        <v>566</v>
      </c>
      <c r="I61" s="587" t="s">
        <v>565</v>
      </c>
      <c r="J61" s="587">
        <v>2007</v>
      </c>
      <c r="K61" s="587" t="s">
        <v>609</v>
      </c>
      <c r="L61" s="587">
        <v>20</v>
      </c>
      <c r="M61" s="587" t="s">
        <v>353</v>
      </c>
    </row>
    <row r="62" spans="1:13" s="537" customFormat="1" ht="55.5" customHeight="1">
      <c r="A62" s="553"/>
      <c r="B62" s="554"/>
      <c r="C62" s="586" t="s">
        <v>606</v>
      </c>
      <c r="D62" s="586" t="s">
        <v>557</v>
      </c>
      <c r="E62" s="587" t="s">
        <v>860</v>
      </c>
      <c r="F62" s="587" t="s">
        <v>559</v>
      </c>
      <c r="G62" s="587">
        <v>2009</v>
      </c>
      <c r="H62" s="587" t="s">
        <v>861</v>
      </c>
      <c r="I62" s="587" t="s">
        <v>561</v>
      </c>
      <c r="J62" s="587">
        <v>2011</v>
      </c>
      <c r="K62" s="587" t="s">
        <v>862</v>
      </c>
      <c r="L62" s="587">
        <v>27</v>
      </c>
      <c r="M62" s="587" t="s">
        <v>349</v>
      </c>
    </row>
    <row r="63" spans="1:13" s="537" customFormat="1" ht="38.25" customHeight="1">
      <c r="A63" s="553"/>
      <c r="B63" s="554"/>
      <c r="C63" s="586" t="s">
        <v>606</v>
      </c>
      <c r="D63" s="586" t="s">
        <v>563</v>
      </c>
      <c r="E63" s="587" t="s">
        <v>564</v>
      </c>
      <c r="F63" s="587" t="s">
        <v>565</v>
      </c>
      <c r="G63" s="587">
        <v>2007</v>
      </c>
      <c r="H63" s="587" t="s">
        <v>608</v>
      </c>
      <c r="I63" s="587" t="s">
        <v>565</v>
      </c>
      <c r="J63" s="587">
        <v>2007</v>
      </c>
      <c r="K63" s="587" t="s">
        <v>611</v>
      </c>
      <c r="L63" s="587">
        <v>32</v>
      </c>
      <c r="M63" s="587" t="s">
        <v>349</v>
      </c>
    </row>
    <row r="64" spans="1:13" s="537" customFormat="1" ht="53.25" customHeight="1">
      <c r="A64" s="553"/>
      <c r="B64" s="554"/>
      <c r="C64" s="586" t="s">
        <v>606</v>
      </c>
      <c r="D64" s="586" t="s">
        <v>863</v>
      </c>
      <c r="E64" s="586" t="s">
        <v>864</v>
      </c>
      <c r="F64" s="586" t="s">
        <v>865</v>
      </c>
      <c r="G64" s="586">
        <v>2006</v>
      </c>
      <c r="H64" s="586" t="s">
        <v>866</v>
      </c>
      <c r="I64" s="586" t="s">
        <v>867</v>
      </c>
      <c r="J64" s="586">
        <v>2012</v>
      </c>
      <c r="K64" s="586" t="s">
        <v>868</v>
      </c>
      <c r="L64" s="586">
        <v>17</v>
      </c>
      <c r="M64" s="586" t="s">
        <v>349</v>
      </c>
    </row>
    <row r="65" spans="1:13" s="537" customFormat="1" ht="30.75" customHeight="1">
      <c r="A65" s="553"/>
      <c r="B65" s="554"/>
      <c r="C65" s="586" t="s">
        <v>606</v>
      </c>
      <c r="D65" s="586" t="s">
        <v>479</v>
      </c>
      <c r="E65" s="587" t="s">
        <v>568</v>
      </c>
      <c r="F65" s="587" t="s">
        <v>569</v>
      </c>
      <c r="G65" s="587">
        <v>2010</v>
      </c>
      <c r="H65" s="587" t="s">
        <v>869</v>
      </c>
      <c r="I65" s="587" t="s">
        <v>571</v>
      </c>
      <c r="J65" s="587">
        <v>2010</v>
      </c>
      <c r="K65" s="587" t="s">
        <v>572</v>
      </c>
      <c r="L65" s="587">
        <v>23</v>
      </c>
      <c r="M65" s="587" t="s">
        <v>353</v>
      </c>
    </row>
    <row r="66" spans="1:13" s="537" customFormat="1" ht="48" customHeight="1">
      <c r="A66" s="553"/>
      <c r="B66" s="554"/>
      <c r="C66" s="586" t="s">
        <v>606</v>
      </c>
      <c r="D66" s="586" t="s">
        <v>471</v>
      </c>
      <c r="E66" s="586" t="s">
        <v>573</v>
      </c>
      <c r="F66" s="587" t="s">
        <v>574</v>
      </c>
      <c r="G66" s="587">
        <v>2009</v>
      </c>
      <c r="H66" s="586" t="s">
        <v>600</v>
      </c>
      <c r="I66" s="586" t="s">
        <v>576</v>
      </c>
      <c r="J66" s="587">
        <v>2010</v>
      </c>
      <c r="K66" s="587" t="s">
        <v>577</v>
      </c>
      <c r="L66" s="587">
        <v>29</v>
      </c>
      <c r="M66" s="587" t="s">
        <v>353</v>
      </c>
    </row>
    <row r="67" spans="1:13" s="537" customFormat="1" ht="25.5">
      <c r="A67" s="553"/>
      <c r="B67" s="554"/>
      <c r="C67" s="586" t="s">
        <v>850</v>
      </c>
      <c r="D67" s="586" t="s">
        <v>870</v>
      </c>
      <c r="E67" s="586" t="s">
        <v>871</v>
      </c>
      <c r="F67" s="586" t="s">
        <v>872</v>
      </c>
      <c r="G67" s="586">
        <v>2011</v>
      </c>
      <c r="H67" s="586" t="s">
        <v>873</v>
      </c>
      <c r="I67" s="586" t="s">
        <v>872</v>
      </c>
      <c r="J67" s="586">
        <v>2010</v>
      </c>
      <c r="K67" s="586" t="s">
        <v>862</v>
      </c>
      <c r="L67" s="586">
        <v>25</v>
      </c>
      <c r="M67" s="586" t="s">
        <v>349</v>
      </c>
    </row>
    <row r="68" spans="1:13" s="537" customFormat="1" ht="36" customHeight="1">
      <c r="A68" s="553"/>
      <c r="B68" s="554"/>
      <c r="C68" s="586" t="s">
        <v>850</v>
      </c>
      <c r="D68" s="586" t="s">
        <v>874</v>
      </c>
      <c r="E68" s="586" t="s">
        <v>875</v>
      </c>
      <c r="F68" s="586" t="s">
        <v>876</v>
      </c>
      <c r="G68" s="586">
        <v>2011</v>
      </c>
      <c r="H68" s="586" t="s">
        <v>877</v>
      </c>
      <c r="I68" s="586" t="s">
        <v>878</v>
      </c>
      <c r="J68" s="586">
        <v>2008</v>
      </c>
      <c r="K68" s="586" t="s">
        <v>584</v>
      </c>
      <c r="L68" s="586">
        <v>30</v>
      </c>
      <c r="M68" s="586" t="s">
        <v>353</v>
      </c>
    </row>
    <row r="69" spans="1:13" s="537" customFormat="1" ht="36.75" customHeight="1">
      <c r="A69" s="553"/>
      <c r="B69" s="554"/>
      <c r="C69" s="586" t="s">
        <v>850</v>
      </c>
      <c r="D69" s="586" t="s">
        <v>612</v>
      </c>
      <c r="E69" s="586" t="s">
        <v>613</v>
      </c>
      <c r="F69" s="586" t="s">
        <v>614</v>
      </c>
      <c r="G69" s="586">
        <v>2010</v>
      </c>
      <c r="H69" s="586" t="s">
        <v>612</v>
      </c>
      <c r="I69" s="586" t="s">
        <v>615</v>
      </c>
      <c r="J69" s="586">
        <v>2008</v>
      </c>
      <c r="K69" s="586" t="s">
        <v>616</v>
      </c>
      <c r="L69" s="586">
        <v>12</v>
      </c>
      <c r="M69" s="586" t="s">
        <v>349</v>
      </c>
    </row>
    <row r="70" spans="1:13" s="537" customFormat="1" ht="33.75" customHeight="1">
      <c r="A70" s="553"/>
      <c r="B70" s="554"/>
      <c r="C70" s="586" t="s">
        <v>850</v>
      </c>
      <c r="D70" s="586" t="s">
        <v>820</v>
      </c>
      <c r="E70" s="586" t="s">
        <v>879</v>
      </c>
      <c r="F70" s="586" t="s">
        <v>880</v>
      </c>
      <c r="G70" s="586">
        <v>2008</v>
      </c>
      <c r="H70" s="586" t="s">
        <v>820</v>
      </c>
      <c r="I70" s="586" t="s">
        <v>881</v>
      </c>
      <c r="J70" s="586">
        <v>2008</v>
      </c>
      <c r="K70" s="586" t="s">
        <v>882</v>
      </c>
      <c r="L70" s="586">
        <v>30</v>
      </c>
      <c r="M70" s="586" t="s">
        <v>353</v>
      </c>
    </row>
    <row r="71" spans="1:13" s="537" customFormat="1" ht="42" customHeight="1">
      <c r="A71" s="553"/>
      <c r="B71" s="554"/>
      <c r="C71" s="586" t="s">
        <v>850</v>
      </c>
      <c r="D71" s="586" t="s">
        <v>883</v>
      </c>
      <c r="E71" s="587" t="s">
        <v>884</v>
      </c>
      <c r="F71" s="587" t="s">
        <v>885</v>
      </c>
      <c r="G71" s="587">
        <v>2007</v>
      </c>
      <c r="H71" s="587" t="s">
        <v>886</v>
      </c>
      <c r="I71" s="587" t="s">
        <v>885</v>
      </c>
      <c r="J71" s="587">
        <v>2007</v>
      </c>
      <c r="K71" s="587" t="s">
        <v>887</v>
      </c>
      <c r="L71" s="587">
        <v>12</v>
      </c>
      <c r="M71" s="587" t="s">
        <v>349</v>
      </c>
    </row>
    <row r="72" spans="1:13" s="537" customFormat="1" ht="46.5" customHeight="1">
      <c r="A72" s="553"/>
      <c r="B72" s="554"/>
      <c r="C72" s="586" t="s">
        <v>859</v>
      </c>
      <c r="D72" s="586" t="s">
        <v>436</v>
      </c>
      <c r="E72" s="587" t="s">
        <v>579</v>
      </c>
      <c r="F72" s="587" t="s">
        <v>442</v>
      </c>
      <c r="G72" s="587">
        <v>2009</v>
      </c>
      <c r="H72" s="587" t="s">
        <v>580</v>
      </c>
      <c r="I72" s="587" t="s">
        <v>581</v>
      </c>
      <c r="J72" s="587">
        <v>2007</v>
      </c>
      <c r="K72" s="586" t="s">
        <v>625</v>
      </c>
      <c r="L72" s="586">
        <v>23</v>
      </c>
      <c r="M72" s="586" t="s">
        <v>349</v>
      </c>
    </row>
    <row r="73" spans="1:13" s="537" customFormat="1" ht="30" customHeight="1">
      <c r="A73" s="553"/>
      <c r="B73" s="554"/>
      <c r="C73" s="586" t="s">
        <v>859</v>
      </c>
      <c r="D73" s="586" t="s">
        <v>612</v>
      </c>
      <c r="E73" s="586" t="s">
        <v>613</v>
      </c>
      <c r="F73" s="586" t="s">
        <v>614</v>
      </c>
      <c r="G73" s="586">
        <v>2010</v>
      </c>
      <c r="H73" s="586" t="s">
        <v>612</v>
      </c>
      <c r="I73" s="586" t="s">
        <v>615</v>
      </c>
      <c r="J73" s="586">
        <v>2008</v>
      </c>
      <c r="K73" s="586" t="s">
        <v>616</v>
      </c>
      <c r="L73" s="586">
        <v>12</v>
      </c>
      <c r="M73" s="586" t="s">
        <v>349</v>
      </c>
    </row>
    <row r="74" spans="1:13" s="537" customFormat="1" ht="40.5" customHeight="1">
      <c r="A74" s="553"/>
      <c r="B74" s="554"/>
      <c r="C74" s="586" t="s">
        <v>859</v>
      </c>
      <c r="D74" s="586" t="s">
        <v>592</v>
      </c>
      <c r="E74" s="586" t="s">
        <v>593</v>
      </c>
      <c r="F74" s="586" t="s">
        <v>594</v>
      </c>
      <c r="G74" s="586">
        <v>2008</v>
      </c>
      <c r="H74" s="586" t="s">
        <v>595</v>
      </c>
      <c r="I74" s="586" t="s">
        <v>594</v>
      </c>
      <c r="J74" s="586">
        <v>2008</v>
      </c>
      <c r="K74" s="586" t="s">
        <v>596</v>
      </c>
      <c r="L74" s="586">
        <v>30</v>
      </c>
      <c r="M74" s="586" t="s">
        <v>353</v>
      </c>
    </row>
    <row r="75" spans="1:13" s="537" customFormat="1" ht="46.5" customHeight="1">
      <c r="A75" s="553"/>
      <c r="B75" s="554"/>
      <c r="C75" s="586" t="s">
        <v>859</v>
      </c>
      <c r="D75" s="586" t="s">
        <v>617</v>
      </c>
      <c r="E75" s="586" t="s">
        <v>618</v>
      </c>
      <c r="F75" s="586" t="s">
        <v>619</v>
      </c>
      <c r="G75" s="586">
        <v>2008</v>
      </c>
      <c r="H75" s="586" t="s">
        <v>620</v>
      </c>
      <c r="I75" s="586" t="s">
        <v>621</v>
      </c>
      <c r="J75" s="586">
        <v>2008</v>
      </c>
      <c r="K75" s="586" t="s">
        <v>572</v>
      </c>
      <c r="L75" s="586">
        <v>20</v>
      </c>
      <c r="M75" s="586" t="s">
        <v>353</v>
      </c>
    </row>
    <row r="76" spans="1:13" s="537" customFormat="1" ht="44.25" customHeight="1">
      <c r="A76" s="553"/>
      <c r="B76" s="554"/>
      <c r="C76" s="586" t="s">
        <v>556</v>
      </c>
      <c r="D76" s="586" t="s">
        <v>436</v>
      </c>
      <c r="E76" s="587" t="s">
        <v>579</v>
      </c>
      <c r="F76" s="587" t="s">
        <v>442</v>
      </c>
      <c r="G76" s="587">
        <v>2009</v>
      </c>
      <c r="H76" s="587" t="s">
        <v>580</v>
      </c>
      <c r="I76" s="587" t="s">
        <v>581</v>
      </c>
      <c r="J76" s="587">
        <v>2007</v>
      </c>
      <c r="K76" s="586" t="s">
        <v>622</v>
      </c>
      <c r="L76" s="586">
        <v>23</v>
      </c>
      <c r="M76" s="586" t="s">
        <v>353</v>
      </c>
    </row>
    <row r="77" spans="1:13" s="537" customFormat="1" ht="41.25" customHeight="1">
      <c r="A77" s="553"/>
      <c r="B77" s="554"/>
      <c r="C77" s="586" t="s">
        <v>556</v>
      </c>
      <c r="D77" s="586" t="s">
        <v>592</v>
      </c>
      <c r="E77" s="586" t="s">
        <v>593</v>
      </c>
      <c r="F77" s="586" t="s">
        <v>594</v>
      </c>
      <c r="G77" s="586">
        <v>2008</v>
      </c>
      <c r="H77" s="586" t="s">
        <v>595</v>
      </c>
      <c r="I77" s="586" t="s">
        <v>594</v>
      </c>
      <c r="J77" s="586">
        <v>2008</v>
      </c>
      <c r="K77" s="586" t="s">
        <v>596</v>
      </c>
      <c r="L77" s="586">
        <v>30</v>
      </c>
      <c r="M77" s="586" t="s">
        <v>353</v>
      </c>
    </row>
    <row r="78" spans="1:13" s="537" customFormat="1" ht="41.25" customHeight="1">
      <c r="A78" s="553"/>
      <c r="B78" s="554"/>
      <c r="C78" s="586" t="s">
        <v>583</v>
      </c>
      <c r="D78" s="586" t="s">
        <v>436</v>
      </c>
      <c r="E78" s="587" t="s">
        <v>579</v>
      </c>
      <c r="F78" s="587" t="s">
        <v>442</v>
      </c>
      <c r="G78" s="587">
        <v>2009</v>
      </c>
      <c r="H78" s="587" t="s">
        <v>580</v>
      </c>
      <c r="I78" s="587" t="s">
        <v>581</v>
      </c>
      <c r="J78" s="587">
        <v>2007</v>
      </c>
      <c r="K78" s="586" t="s">
        <v>625</v>
      </c>
      <c r="L78" s="586">
        <v>23</v>
      </c>
      <c r="M78" s="586" t="s">
        <v>349</v>
      </c>
    </row>
    <row r="79" spans="1:13" s="537" customFormat="1" ht="42" customHeight="1">
      <c r="A79" s="553"/>
      <c r="B79" s="554"/>
      <c r="C79" s="586" t="s">
        <v>583</v>
      </c>
      <c r="D79" s="586" t="s">
        <v>592</v>
      </c>
      <c r="E79" s="586" t="s">
        <v>593</v>
      </c>
      <c r="F79" s="586" t="s">
        <v>594</v>
      </c>
      <c r="G79" s="586">
        <v>2008</v>
      </c>
      <c r="H79" s="586" t="s">
        <v>595</v>
      </c>
      <c r="I79" s="586" t="s">
        <v>594</v>
      </c>
      <c r="J79" s="586">
        <v>2008</v>
      </c>
      <c r="K79" s="586" t="s">
        <v>596</v>
      </c>
      <c r="L79" s="586">
        <v>30</v>
      </c>
      <c r="M79" s="586" t="s">
        <v>353</v>
      </c>
    </row>
    <row r="80" spans="1:13" s="537" customFormat="1" ht="50.25" customHeight="1">
      <c r="A80" s="553"/>
      <c r="B80" s="554"/>
      <c r="C80" s="586" t="s">
        <v>583</v>
      </c>
      <c r="D80" s="586" t="s">
        <v>586</v>
      </c>
      <c r="E80" s="586" t="s">
        <v>587</v>
      </c>
      <c r="F80" s="586" t="s">
        <v>588</v>
      </c>
      <c r="G80" s="586">
        <v>20012</v>
      </c>
      <c r="H80" s="586" t="s">
        <v>589</v>
      </c>
      <c r="I80" s="586" t="s">
        <v>588</v>
      </c>
      <c r="J80" s="586">
        <v>2012</v>
      </c>
      <c r="K80" s="586" t="s">
        <v>599</v>
      </c>
      <c r="L80" s="586"/>
      <c r="M80" s="586" t="s">
        <v>349</v>
      </c>
    </row>
    <row r="81" spans="1:13" s="537" customFormat="1" ht="45.75" customHeight="1">
      <c r="A81" s="553"/>
      <c r="B81" s="554"/>
      <c r="C81" s="586" t="s">
        <v>597</v>
      </c>
      <c r="D81" s="586" t="s">
        <v>436</v>
      </c>
      <c r="E81" s="587" t="s">
        <v>579</v>
      </c>
      <c r="F81" s="587" t="s">
        <v>442</v>
      </c>
      <c r="G81" s="587">
        <v>2009</v>
      </c>
      <c r="H81" s="587" t="s">
        <v>580</v>
      </c>
      <c r="I81" s="587" t="s">
        <v>581</v>
      </c>
      <c r="J81" s="587">
        <v>2007</v>
      </c>
      <c r="K81" s="586" t="s">
        <v>582</v>
      </c>
      <c r="L81" s="586">
        <v>23</v>
      </c>
      <c r="M81" s="586" t="s">
        <v>349</v>
      </c>
    </row>
    <row r="82" spans="1:13" s="537" customFormat="1" ht="29.25" customHeight="1">
      <c r="A82" s="553"/>
      <c r="B82" s="554"/>
      <c r="C82" s="586" t="s">
        <v>597</v>
      </c>
      <c r="D82" s="586" t="s">
        <v>888</v>
      </c>
      <c r="E82" s="586" t="s">
        <v>889</v>
      </c>
      <c r="F82" s="586" t="s">
        <v>890</v>
      </c>
      <c r="G82" s="586">
        <v>2008</v>
      </c>
      <c r="H82" s="586" t="s">
        <v>891</v>
      </c>
      <c r="I82" s="586" t="s">
        <v>890</v>
      </c>
      <c r="J82" s="586">
        <v>2008</v>
      </c>
      <c r="K82" s="586" t="s">
        <v>601</v>
      </c>
      <c r="L82" s="586">
        <v>19</v>
      </c>
      <c r="M82" s="586" t="s">
        <v>353</v>
      </c>
    </row>
    <row r="83" spans="1:13" s="537" customFormat="1" ht="52.5" customHeight="1">
      <c r="A83" s="553"/>
      <c r="B83" s="554"/>
      <c r="C83" s="586" t="s">
        <v>597</v>
      </c>
      <c r="D83" s="586" t="s">
        <v>586</v>
      </c>
      <c r="E83" s="586" t="s">
        <v>587</v>
      </c>
      <c r="F83" s="586" t="s">
        <v>588</v>
      </c>
      <c r="G83" s="586">
        <v>20012</v>
      </c>
      <c r="H83" s="586" t="s">
        <v>589</v>
      </c>
      <c r="I83" s="586" t="s">
        <v>588</v>
      </c>
      <c r="J83" s="586">
        <v>2012</v>
      </c>
      <c r="K83" s="586" t="s">
        <v>562</v>
      </c>
      <c r="L83" s="586">
        <v>33</v>
      </c>
      <c r="M83" s="586" t="s">
        <v>353</v>
      </c>
    </row>
    <row r="84" spans="1:13" s="537" customFormat="1" ht="26.25" customHeight="1">
      <c r="A84" s="553"/>
      <c r="B84" s="554"/>
      <c r="C84" s="586" t="s">
        <v>606</v>
      </c>
      <c r="D84" s="586" t="s">
        <v>436</v>
      </c>
      <c r="E84" s="587" t="s">
        <v>579</v>
      </c>
      <c r="F84" s="587" t="s">
        <v>442</v>
      </c>
      <c r="G84" s="587">
        <v>2009</v>
      </c>
      <c r="H84" s="587" t="s">
        <v>580</v>
      </c>
      <c r="I84" s="587" t="s">
        <v>581</v>
      </c>
      <c r="J84" s="587">
        <v>2007</v>
      </c>
      <c r="K84" s="586" t="s">
        <v>892</v>
      </c>
      <c r="L84" s="586">
        <v>30</v>
      </c>
      <c r="M84" s="586" t="s">
        <v>349</v>
      </c>
    </row>
    <row r="85" spans="1:13" s="537" customFormat="1" ht="36" customHeight="1">
      <c r="A85" s="553"/>
      <c r="B85" s="554"/>
      <c r="C85" s="586" t="s">
        <v>606</v>
      </c>
      <c r="D85" s="586" t="s">
        <v>893</v>
      </c>
      <c r="E85" s="586" t="s">
        <v>894</v>
      </c>
      <c r="F85" s="586" t="s">
        <v>895</v>
      </c>
      <c r="G85" s="586">
        <v>2010</v>
      </c>
      <c r="H85" s="586" t="s">
        <v>896</v>
      </c>
      <c r="I85" s="586" t="s">
        <v>895</v>
      </c>
      <c r="J85" s="586">
        <v>2010</v>
      </c>
      <c r="K85" s="586" t="s">
        <v>599</v>
      </c>
      <c r="L85" s="586">
        <v>15</v>
      </c>
      <c r="M85" s="586" t="s">
        <v>349</v>
      </c>
    </row>
    <row r="86" spans="1:13" s="537" customFormat="1" ht="36.75" customHeight="1">
      <c r="A86" s="553"/>
      <c r="B86" s="554"/>
      <c r="C86" s="586" t="s">
        <v>606</v>
      </c>
      <c r="D86" s="586" t="s">
        <v>888</v>
      </c>
      <c r="E86" s="586" t="s">
        <v>889</v>
      </c>
      <c r="F86" s="586" t="s">
        <v>890</v>
      </c>
      <c r="G86" s="586">
        <v>2008</v>
      </c>
      <c r="H86" s="586" t="s">
        <v>891</v>
      </c>
      <c r="I86" s="586" t="s">
        <v>890</v>
      </c>
      <c r="J86" s="586">
        <v>2008</v>
      </c>
      <c r="K86" s="586" t="s">
        <v>601</v>
      </c>
      <c r="L86" s="586">
        <v>19</v>
      </c>
      <c r="M86" s="586" t="s">
        <v>353</v>
      </c>
    </row>
    <row r="87" spans="1:13" s="537" customFormat="1" ht="26.25" customHeight="1">
      <c r="A87" s="926">
        <v>4</v>
      </c>
      <c r="B87" s="928" t="s">
        <v>1021</v>
      </c>
      <c r="C87" s="555">
        <v>10</v>
      </c>
      <c r="D87" s="555"/>
      <c r="E87" s="588" t="s">
        <v>346</v>
      </c>
      <c r="F87" s="588" t="s">
        <v>347</v>
      </c>
      <c r="G87" s="588">
        <v>2010</v>
      </c>
      <c r="H87" s="588" t="s">
        <v>346</v>
      </c>
      <c r="I87" s="588" t="s">
        <v>347</v>
      </c>
      <c r="J87" s="588">
        <v>2010</v>
      </c>
      <c r="K87" s="588" t="s">
        <v>348</v>
      </c>
      <c r="L87" s="588">
        <v>15</v>
      </c>
      <c r="M87" s="588" t="s">
        <v>349</v>
      </c>
    </row>
    <row r="88" spans="1:13" s="537" customFormat="1" ht="26.25">
      <c r="A88" s="927"/>
      <c r="B88" s="929"/>
      <c r="C88" s="555">
        <v>10</v>
      </c>
      <c r="D88" s="555" t="s">
        <v>302</v>
      </c>
      <c r="E88" s="588" t="s">
        <v>350</v>
      </c>
      <c r="F88" s="588" t="s">
        <v>351</v>
      </c>
      <c r="G88" s="588">
        <v>2011</v>
      </c>
      <c r="H88" s="588" t="s">
        <v>350</v>
      </c>
      <c r="I88" s="588" t="s">
        <v>351</v>
      </c>
      <c r="J88" s="588">
        <v>2012</v>
      </c>
      <c r="K88" s="588" t="s">
        <v>352</v>
      </c>
      <c r="L88" s="588">
        <v>26</v>
      </c>
      <c r="M88" s="588" t="s">
        <v>353</v>
      </c>
    </row>
    <row r="89" spans="1:13" s="537" customFormat="1" ht="26.25">
      <c r="A89" s="556"/>
      <c r="B89" s="557"/>
      <c r="C89" s="555">
        <v>11</v>
      </c>
      <c r="D89" s="555" t="s">
        <v>302</v>
      </c>
      <c r="E89" s="588" t="s">
        <v>350</v>
      </c>
      <c r="F89" s="588" t="s">
        <v>351</v>
      </c>
      <c r="G89" s="588">
        <v>2011</v>
      </c>
      <c r="H89" s="588" t="s">
        <v>350</v>
      </c>
      <c r="I89" s="588" t="s">
        <v>351</v>
      </c>
      <c r="J89" s="588">
        <v>2012</v>
      </c>
      <c r="K89" s="588" t="s">
        <v>352</v>
      </c>
      <c r="L89" s="588">
        <v>26</v>
      </c>
      <c r="M89" s="588" t="s">
        <v>353</v>
      </c>
    </row>
    <row r="90" spans="1:13" s="537" customFormat="1" ht="26.25" customHeight="1">
      <c r="A90" s="556"/>
      <c r="B90" s="557"/>
      <c r="C90" s="555">
        <v>11</v>
      </c>
      <c r="D90" s="555" t="s">
        <v>354</v>
      </c>
      <c r="E90" s="588" t="s">
        <v>355</v>
      </c>
      <c r="F90" s="588" t="s">
        <v>356</v>
      </c>
      <c r="G90" s="588">
        <v>2011</v>
      </c>
      <c r="H90" s="588" t="s">
        <v>355</v>
      </c>
      <c r="I90" s="588" t="s">
        <v>356</v>
      </c>
      <c r="J90" s="588">
        <v>2011</v>
      </c>
      <c r="K90" s="588" t="s">
        <v>357</v>
      </c>
      <c r="L90" s="588">
        <v>28</v>
      </c>
      <c r="M90" s="588" t="s">
        <v>349</v>
      </c>
    </row>
    <row r="91" spans="1:13" s="537" customFormat="1" ht="26.25" customHeight="1">
      <c r="A91" s="556"/>
      <c r="B91" s="557"/>
      <c r="C91" s="555">
        <v>11</v>
      </c>
      <c r="D91" s="555" t="s">
        <v>292</v>
      </c>
      <c r="E91" s="588" t="s">
        <v>358</v>
      </c>
      <c r="F91" s="588" t="s">
        <v>359</v>
      </c>
      <c r="G91" s="588">
        <v>2011</v>
      </c>
      <c r="H91" s="588" t="s">
        <v>292</v>
      </c>
      <c r="I91" s="588" t="s">
        <v>360</v>
      </c>
      <c r="J91" s="588">
        <v>2014</v>
      </c>
      <c r="K91" s="588" t="s">
        <v>361</v>
      </c>
      <c r="L91" s="588">
        <v>39</v>
      </c>
      <c r="M91" s="588" t="s">
        <v>349</v>
      </c>
    </row>
    <row r="92" spans="1:13" s="537" customFormat="1" ht="26.25" customHeight="1">
      <c r="A92" s="556"/>
      <c r="B92" s="557"/>
      <c r="C92" s="555">
        <v>9</v>
      </c>
      <c r="D92" s="555" t="s">
        <v>354</v>
      </c>
      <c r="E92" s="588" t="s">
        <v>362</v>
      </c>
      <c r="F92" s="588" t="s">
        <v>363</v>
      </c>
      <c r="G92" s="588">
        <v>2010</v>
      </c>
      <c r="H92" s="588"/>
      <c r="I92" s="588"/>
      <c r="J92" s="588"/>
      <c r="K92" s="588" t="s">
        <v>357</v>
      </c>
      <c r="L92" s="588">
        <v>28</v>
      </c>
      <c r="M92" s="588" t="s">
        <v>349</v>
      </c>
    </row>
    <row r="93" spans="1:13" s="537" customFormat="1" ht="26.25" customHeight="1">
      <c r="A93" s="556"/>
      <c r="B93" s="557"/>
      <c r="C93" s="555">
        <v>9</v>
      </c>
      <c r="D93" s="555" t="s">
        <v>287</v>
      </c>
      <c r="E93" s="588" t="s">
        <v>364</v>
      </c>
      <c r="F93" s="588" t="s">
        <v>365</v>
      </c>
      <c r="G93" s="588">
        <v>2011</v>
      </c>
      <c r="H93" s="588"/>
      <c r="I93" s="588"/>
      <c r="J93" s="588"/>
      <c r="K93" s="588" t="s">
        <v>366</v>
      </c>
      <c r="L93" s="588">
        <v>27</v>
      </c>
      <c r="M93" s="588" t="s">
        <v>349</v>
      </c>
    </row>
    <row r="94" spans="1:13" s="537" customFormat="1" ht="26.25" customHeight="1">
      <c r="A94" s="556"/>
      <c r="B94" s="557"/>
      <c r="C94" s="555">
        <v>9</v>
      </c>
      <c r="D94" s="555" t="s">
        <v>287</v>
      </c>
      <c r="E94" s="588" t="s">
        <v>367</v>
      </c>
      <c r="F94" s="588" t="s">
        <v>368</v>
      </c>
      <c r="G94" s="588">
        <v>2013</v>
      </c>
      <c r="H94" s="588"/>
      <c r="I94" s="588"/>
      <c r="J94" s="588"/>
      <c r="K94" s="588" t="s">
        <v>366</v>
      </c>
      <c r="L94" s="588">
        <v>27</v>
      </c>
      <c r="M94" s="588" t="s">
        <v>349</v>
      </c>
    </row>
    <row r="95" spans="1:13" s="537" customFormat="1" ht="26.25" customHeight="1">
      <c r="A95" s="556"/>
      <c r="B95" s="557"/>
      <c r="C95" s="555">
        <v>9</v>
      </c>
      <c r="D95" s="555"/>
      <c r="E95" s="588" t="s">
        <v>346</v>
      </c>
      <c r="F95" s="588" t="s">
        <v>347</v>
      </c>
      <c r="G95" s="588">
        <v>2010</v>
      </c>
      <c r="H95" s="588" t="s">
        <v>346</v>
      </c>
      <c r="I95" s="588" t="s">
        <v>347</v>
      </c>
      <c r="J95" s="588">
        <v>2010</v>
      </c>
      <c r="K95" s="588" t="s">
        <v>348</v>
      </c>
      <c r="L95" s="588">
        <v>15</v>
      </c>
      <c r="M95" s="588" t="s">
        <v>349</v>
      </c>
    </row>
    <row r="96" spans="1:13" s="537" customFormat="1" ht="51.75" customHeight="1">
      <c r="A96" s="558">
        <v>5</v>
      </c>
      <c r="B96" s="559" t="s">
        <v>997</v>
      </c>
      <c r="C96" s="560">
        <v>10</v>
      </c>
      <c r="D96" s="560" t="s">
        <v>290</v>
      </c>
      <c r="E96" s="589" t="s">
        <v>369</v>
      </c>
      <c r="F96" s="589" t="s">
        <v>370</v>
      </c>
      <c r="G96" s="589">
        <v>2007</v>
      </c>
      <c r="H96" s="589" t="s">
        <v>371</v>
      </c>
      <c r="I96" s="589" t="s">
        <v>372</v>
      </c>
      <c r="J96" s="589">
        <v>2010</v>
      </c>
      <c r="K96" s="589" t="s">
        <v>373</v>
      </c>
      <c r="L96" s="589">
        <v>17</v>
      </c>
      <c r="M96" s="589" t="s">
        <v>349</v>
      </c>
    </row>
    <row r="97" spans="1:13" s="537" customFormat="1" ht="39">
      <c r="A97" s="558"/>
      <c r="B97" s="559"/>
      <c r="C97" s="560">
        <v>10</v>
      </c>
      <c r="D97" s="560" t="s">
        <v>304</v>
      </c>
      <c r="E97" s="589" t="s">
        <v>374</v>
      </c>
      <c r="F97" s="589" t="s">
        <v>375</v>
      </c>
      <c r="G97" s="589">
        <v>2007</v>
      </c>
      <c r="H97" s="589" t="s">
        <v>376</v>
      </c>
      <c r="I97" s="589" t="s">
        <v>377</v>
      </c>
      <c r="J97" s="589">
        <v>2006</v>
      </c>
      <c r="K97" s="589" t="s">
        <v>378</v>
      </c>
      <c r="L97" s="589">
        <v>33</v>
      </c>
      <c r="M97" s="589" t="s">
        <v>379</v>
      </c>
    </row>
    <row r="98" spans="1:13" s="537" customFormat="1" ht="26.25">
      <c r="A98" s="558"/>
      <c r="B98" s="559"/>
      <c r="C98" s="560">
        <v>10</v>
      </c>
      <c r="D98" s="560" t="s">
        <v>380</v>
      </c>
      <c r="E98" s="589" t="s">
        <v>381</v>
      </c>
      <c r="F98" s="589" t="s">
        <v>351</v>
      </c>
      <c r="G98" s="589">
        <v>2005</v>
      </c>
      <c r="H98" s="589" t="s">
        <v>382</v>
      </c>
      <c r="I98" s="589" t="str">
        <f>$F$91</f>
        <v>Михайлевская Е.А.</v>
      </c>
      <c r="J98" s="589">
        <v>2005</v>
      </c>
      <c r="K98" s="589" t="s">
        <v>383</v>
      </c>
      <c r="L98" s="589">
        <v>26</v>
      </c>
      <c r="M98" s="589" t="s">
        <v>353</v>
      </c>
    </row>
    <row r="99" spans="1:13" s="537" customFormat="1" ht="39">
      <c r="A99" s="558"/>
      <c r="B99" s="559"/>
      <c r="C99" s="560">
        <v>11</v>
      </c>
      <c r="D99" s="560" t="s">
        <v>384</v>
      </c>
      <c r="E99" s="589" t="str">
        <f>E97</f>
        <v>"Алгебра:рациональные и иррациональные алгебраические задачи"</v>
      </c>
      <c r="F99" s="589" t="str">
        <f>F97</f>
        <v>А.Н.Земляков</v>
      </c>
      <c r="G99" s="589">
        <v>2007</v>
      </c>
      <c r="H99" s="589" t="str">
        <f>H97</f>
        <v>Алгебра :рациональное и иррациональные алгебраические задачи</v>
      </c>
      <c r="I99" s="589" t="str">
        <f>I97</f>
        <v>Земляков А.Н.</v>
      </c>
      <c r="J99" s="589">
        <f>J97</f>
        <v>2006</v>
      </c>
      <c r="K99" s="589" t="str">
        <f>K97</f>
        <v>Романькова Н.И.</v>
      </c>
      <c r="L99" s="589">
        <v>33</v>
      </c>
      <c r="M99" s="589" t="s">
        <v>349</v>
      </c>
    </row>
    <row r="100" spans="1:13" s="537" customFormat="1" ht="64.5" customHeight="1">
      <c r="A100" s="558"/>
      <c r="B100" s="559"/>
      <c r="C100" s="560">
        <v>11</v>
      </c>
      <c r="D100" s="560" t="s">
        <v>286</v>
      </c>
      <c r="E100" s="589" t="s">
        <v>385</v>
      </c>
      <c r="F100" s="589" t="s">
        <v>386</v>
      </c>
      <c r="G100" s="589">
        <v>2007</v>
      </c>
      <c r="H100" s="589" t="s">
        <v>387</v>
      </c>
      <c r="I100" s="589" t="s">
        <v>388</v>
      </c>
      <c r="J100" s="589">
        <v>2005</v>
      </c>
      <c r="K100" s="589" t="s">
        <v>389</v>
      </c>
      <c r="L100" s="589">
        <v>23</v>
      </c>
      <c r="M100" s="589" t="s">
        <v>379</v>
      </c>
    </row>
    <row r="101" spans="1:13" s="537" customFormat="1" ht="26.25">
      <c r="A101" s="558"/>
      <c r="B101" s="559"/>
      <c r="C101" s="560">
        <v>11</v>
      </c>
      <c r="D101" s="560" t="str">
        <f>D98</f>
        <v>русский язык </v>
      </c>
      <c r="E101" s="589" t="str">
        <f>E98</f>
        <v>Русское правописание : орфография и пунктуация</v>
      </c>
      <c r="F101" s="589" t="str">
        <f>F98</f>
        <v>Львова С.И.</v>
      </c>
      <c r="G101" s="589">
        <v>2009</v>
      </c>
      <c r="H101" s="589" t="str">
        <f>H98</f>
        <v>Русский язык и культура речи</v>
      </c>
      <c r="I101" s="589" t="str">
        <f>$I$91</f>
        <v>Боголюбов В.В.</v>
      </c>
      <c r="J101" s="589">
        <v>2005</v>
      </c>
      <c r="K101" s="589" t="s">
        <v>383</v>
      </c>
      <c r="L101" s="589">
        <v>26</v>
      </c>
      <c r="M101" s="589" t="s">
        <v>390</v>
      </c>
    </row>
    <row r="102" spans="1:13" s="537" customFormat="1" ht="39" thickBot="1">
      <c r="A102" s="48">
        <v>6</v>
      </c>
      <c r="B102" s="37" t="s">
        <v>998</v>
      </c>
      <c r="C102" s="596">
        <v>11</v>
      </c>
      <c r="D102" s="591" t="s">
        <v>557</v>
      </c>
      <c r="E102" s="591" t="s">
        <v>557</v>
      </c>
      <c r="F102" s="591" t="s">
        <v>1044</v>
      </c>
      <c r="G102" s="591">
        <v>2009</v>
      </c>
      <c r="H102" s="591" t="s">
        <v>557</v>
      </c>
      <c r="I102" s="591" t="s">
        <v>1045</v>
      </c>
      <c r="J102" s="591">
        <v>2010</v>
      </c>
      <c r="K102" s="592" t="s">
        <v>1046</v>
      </c>
      <c r="L102" s="591" t="s">
        <v>1047</v>
      </c>
      <c r="M102" s="591" t="s">
        <v>353</v>
      </c>
    </row>
    <row r="103" spans="1:13" s="537" customFormat="1" ht="26.25" thickBot="1">
      <c r="A103" s="284"/>
      <c r="B103" s="280"/>
      <c r="C103" s="596">
        <v>9</v>
      </c>
      <c r="D103" s="593" t="s">
        <v>302</v>
      </c>
      <c r="E103" s="594" t="s">
        <v>1049</v>
      </c>
      <c r="F103" s="594" t="s">
        <v>1050</v>
      </c>
      <c r="G103" s="593">
        <v>2010</v>
      </c>
      <c r="H103" s="594" t="s">
        <v>1051</v>
      </c>
      <c r="I103" s="594" t="s">
        <v>1052</v>
      </c>
      <c r="J103" s="594">
        <v>2009</v>
      </c>
      <c r="K103" s="593" t="s">
        <v>1053</v>
      </c>
      <c r="L103" s="593">
        <v>37</v>
      </c>
      <c r="M103" s="593" t="s">
        <v>349</v>
      </c>
    </row>
    <row r="104" spans="1:13" s="537" customFormat="1" ht="51.75" thickBot="1">
      <c r="A104" s="284">
        <v>7</v>
      </c>
      <c r="B104" s="280" t="s">
        <v>999</v>
      </c>
      <c r="C104" s="596">
        <v>9</v>
      </c>
      <c r="D104" s="591" t="s">
        <v>1055</v>
      </c>
      <c r="E104" s="595" t="s">
        <v>1056</v>
      </c>
      <c r="F104" s="595" t="s">
        <v>1057</v>
      </c>
      <c r="G104" s="591">
        <v>2010</v>
      </c>
      <c r="H104" s="594" t="s">
        <v>1054</v>
      </c>
      <c r="I104" s="261"/>
      <c r="J104" s="261"/>
      <c r="K104" s="261" t="s">
        <v>1058</v>
      </c>
      <c r="L104" s="261">
        <v>20</v>
      </c>
      <c r="M104" s="261" t="s">
        <v>1048</v>
      </c>
    </row>
    <row r="105" spans="1:13" s="537" customFormat="1" ht="63.75" customHeight="1">
      <c r="A105" s="921">
        <v>8</v>
      </c>
      <c r="B105" s="923" t="s">
        <v>280</v>
      </c>
      <c r="C105" s="561">
        <v>11</v>
      </c>
      <c r="D105" s="562" t="s">
        <v>391</v>
      </c>
      <c r="E105" s="590" t="s">
        <v>393</v>
      </c>
      <c r="F105" s="913" t="s">
        <v>396</v>
      </c>
      <c r="G105" s="913">
        <v>2008</v>
      </c>
      <c r="H105" s="564" t="s">
        <v>397</v>
      </c>
      <c r="I105" s="913" t="s">
        <v>399</v>
      </c>
      <c r="J105" s="564" t="s">
        <v>400</v>
      </c>
      <c r="K105" s="564" t="s">
        <v>401</v>
      </c>
      <c r="L105" s="564">
        <v>37</v>
      </c>
      <c r="M105" s="564" t="s">
        <v>353</v>
      </c>
    </row>
    <row r="106" spans="1:13" s="537" customFormat="1" ht="87" customHeight="1">
      <c r="A106" s="922"/>
      <c r="B106" s="924"/>
      <c r="C106" s="561">
        <v>11</v>
      </c>
      <c r="D106" s="561" t="s">
        <v>392</v>
      </c>
      <c r="E106" s="563" t="s">
        <v>394</v>
      </c>
      <c r="F106" s="914"/>
      <c r="G106" s="914"/>
      <c r="H106" s="564" t="s">
        <v>398</v>
      </c>
      <c r="I106" s="914"/>
      <c r="J106" s="564"/>
      <c r="K106" s="564" t="s">
        <v>401</v>
      </c>
      <c r="L106" s="564">
        <v>37</v>
      </c>
      <c r="M106" s="564" t="s">
        <v>353</v>
      </c>
    </row>
    <row r="107" spans="1:13" s="537" customFormat="1" ht="33.75" customHeight="1">
      <c r="A107" s="904">
        <v>9</v>
      </c>
      <c r="B107" s="906" t="s">
        <v>1000</v>
      </c>
      <c r="C107" s="896">
        <v>10</v>
      </c>
      <c r="D107" s="896" t="s">
        <v>295</v>
      </c>
      <c r="E107" s="896" t="s">
        <v>462</v>
      </c>
      <c r="F107" s="896" t="s">
        <v>463</v>
      </c>
      <c r="G107" s="896" t="s">
        <v>464</v>
      </c>
      <c r="H107" s="896" t="s">
        <v>462</v>
      </c>
      <c r="I107" s="565" t="s">
        <v>465</v>
      </c>
      <c r="J107" s="896" t="s">
        <v>466</v>
      </c>
      <c r="K107" s="896" t="s">
        <v>467</v>
      </c>
      <c r="L107" s="896" t="s">
        <v>813</v>
      </c>
      <c r="M107" s="896" t="s">
        <v>469</v>
      </c>
    </row>
    <row r="108" spans="1:13" s="537" customFormat="1" ht="33.75" customHeight="1">
      <c r="A108" s="905"/>
      <c r="B108" s="907"/>
      <c r="C108" s="897"/>
      <c r="D108" s="897"/>
      <c r="E108" s="897"/>
      <c r="F108" s="897"/>
      <c r="G108" s="897"/>
      <c r="H108" s="897"/>
      <c r="I108" s="565" t="s">
        <v>470</v>
      </c>
      <c r="J108" s="897"/>
      <c r="K108" s="897"/>
      <c r="L108" s="897"/>
      <c r="M108" s="897"/>
    </row>
    <row r="109" spans="1:13" s="537" customFormat="1" ht="33.75" customHeight="1">
      <c r="A109" s="566"/>
      <c r="B109" s="567"/>
      <c r="C109" s="565">
        <v>11</v>
      </c>
      <c r="D109" s="565" t="s">
        <v>471</v>
      </c>
      <c r="E109" s="565" t="s">
        <v>472</v>
      </c>
      <c r="F109" s="565" t="s">
        <v>473</v>
      </c>
      <c r="G109" s="565">
        <v>2013</v>
      </c>
      <c r="H109" s="565" t="s">
        <v>472</v>
      </c>
      <c r="I109" s="565" t="s">
        <v>473</v>
      </c>
      <c r="J109" s="565">
        <v>2013</v>
      </c>
      <c r="K109" s="565" t="s">
        <v>467</v>
      </c>
      <c r="L109" s="565" t="s">
        <v>813</v>
      </c>
      <c r="M109" s="565" t="s">
        <v>469</v>
      </c>
    </row>
    <row r="110" spans="1:13" s="537" customFormat="1" ht="33.75" customHeight="1">
      <c r="A110" s="566"/>
      <c r="B110" s="567"/>
      <c r="C110" s="565">
        <v>10</v>
      </c>
      <c r="D110" s="565" t="s">
        <v>474</v>
      </c>
      <c r="E110" s="565" t="s">
        <v>475</v>
      </c>
      <c r="F110" s="565" t="s">
        <v>476</v>
      </c>
      <c r="G110" s="565">
        <v>2009</v>
      </c>
      <c r="H110" s="565" t="s">
        <v>475</v>
      </c>
      <c r="I110" s="565" t="s">
        <v>476</v>
      </c>
      <c r="J110" s="565">
        <v>2009</v>
      </c>
      <c r="K110" s="565" t="s">
        <v>814</v>
      </c>
      <c r="L110" s="565">
        <v>27</v>
      </c>
      <c r="M110" s="565" t="s">
        <v>349</v>
      </c>
    </row>
    <row r="111" spans="1:13" s="537" customFormat="1" ht="33.75" customHeight="1">
      <c r="A111" s="566"/>
      <c r="B111" s="567"/>
      <c r="C111" s="565">
        <v>10</v>
      </c>
      <c r="D111" s="565" t="s">
        <v>439</v>
      </c>
      <c r="E111" s="565" t="s">
        <v>815</v>
      </c>
      <c r="F111" s="565" t="s">
        <v>816</v>
      </c>
      <c r="G111" s="565">
        <v>2008</v>
      </c>
      <c r="H111" s="565" t="s">
        <v>817</v>
      </c>
      <c r="I111" s="565" t="s">
        <v>818</v>
      </c>
      <c r="J111" s="565">
        <v>2008</v>
      </c>
      <c r="K111" s="896" t="s">
        <v>819</v>
      </c>
      <c r="L111" s="565">
        <v>26</v>
      </c>
      <c r="M111" s="565" t="s">
        <v>349</v>
      </c>
    </row>
    <row r="112" spans="1:13" s="537" customFormat="1" ht="25.5">
      <c r="A112" s="566"/>
      <c r="B112" s="567"/>
      <c r="C112" s="568" t="s">
        <v>478</v>
      </c>
      <c r="D112" s="565" t="s">
        <v>479</v>
      </c>
      <c r="E112" s="565" t="s">
        <v>480</v>
      </c>
      <c r="F112" s="565" t="s">
        <v>370</v>
      </c>
      <c r="G112" s="565">
        <v>2007</v>
      </c>
      <c r="H112" s="565" t="s">
        <v>480</v>
      </c>
      <c r="I112" s="565" t="s">
        <v>370</v>
      </c>
      <c r="J112" s="565">
        <v>2007</v>
      </c>
      <c r="K112" s="897"/>
      <c r="L112" s="565">
        <v>29</v>
      </c>
      <c r="M112" s="565" t="s">
        <v>349</v>
      </c>
    </row>
    <row r="113" spans="1:13" s="537" customFormat="1" ht="63.75" customHeight="1">
      <c r="A113" s="566"/>
      <c r="B113" s="567"/>
      <c r="C113" s="565">
        <v>11</v>
      </c>
      <c r="D113" s="565" t="s">
        <v>482</v>
      </c>
      <c r="E113" s="565" t="s">
        <v>483</v>
      </c>
      <c r="F113" s="565" t="s">
        <v>484</v>
      </c>
      <c r="G113" s="565">
        <v>2011</v>
      </c>
      <c r="H113" s="565" t="s">
        <v>483</v>
      </c>
      <c r="I113" s="565" t="s">
        <v>484</v>
      </c>
      <c r="J113" s="565">
        <v>2011</v>
      </c>
      <c r="K113" s="565" t="s">
        <v>481</v>
      </c>
      <c r="L113" s="565">
        <v>29</v>
      </c>
      <c r="M113" s="565" t="s">
        <v>349</v>
      </c>
    </row>
    <row r="114" spans="1:13" s="537" customFormat="1" ht="25.5" customHeight="1">
      <c r="A114" s="904"/>
      <c r="B114" s="915"/>
      <c r="C114" s="896">
        <v>10</v>
      </c>
      <c r="D114" s="896" t="s">
        <v>485</v>
      </c>
      <c r="E114" s="896" t="s">
        <v>486</v>
      </c>
      <c r="F114" s="565" t="s">
        <v>359</v>
      </c>
      <c r="G114" s="896">
        <v>2008</v>
      </c>
      <c r="H114" s="896" t="s">
        <v>486</v>
      </c>
      <c r="I114" s="565" t="s">
        <v>359</v>
      </c>
      <c r="J114" s="896">
        <v>2008</v>
      </c>
      <c r="K114" s="896" t="s">
        <v>487</v>
      </c>
      <c r="L114" s="896">
        <v>18</v>
      </c>
      <c r="M114" s="896" t="s">
        <v>349</v>
      </c>
    </row>
    <row r="115" spans="1:13" s="537" customFormat="1" ht="15.75" customHeight="1">
      <c r="A115" s="905"/>
      <c r="B115" s="916"/>
      <c r="C115" s="897"/>
      <c r="D115" s="897"/>
      <c r="E115" s="897"/>
      <c r="F115" s="565" t="s">
        <v>488</v>
      </c>
      <c r="G115" s="897"/>
      <c r="H115" s="897"/>
      <c r="I115" s="565" t="s">
        <v>488</v>
      </c>
      <c r="J115" s="897"/>
      <c r="K115" s="897"/>
      <c r="L115" s="897"/>
      <c r="M115" s="897"/>
    </row>
    <row r="116" spans="1:13" s="537" customFormat="1" ht="25.5">
      <c r="A116" s="566"/>
      <c r="B116" s="567"/>
      <c r="C116" s="565">
        <v>11</v>
      </c>
      <c r="D116" s="565" t="s">
        <v>820</v>
      </c>
      <c r="E116" s="565" t="s">
        <v>821</v>
      </c>
      <c r="F116" s="565" t="s">
        <v>822</v>
      </c>
      <c r="G116" s="565">
        <v>2006</v>
      </c>
      <c r="H116" s="565" t="s">
        <v>823</v>
      </c>
      <c r="I116" s="565" t="s">
        <v>824</v>
      </c>
      <c r="J116" s="565">
        <v>2008</v>
      </c>
      <c r="K116" s="565" t="s">
        <v>825</v>
      </c>
      <c r="L116" s="565">
        <v>20</v>
      </c>
      <c r="M116" s="565" t="s">
        <v>826</v>
      </c>
    </row>
    <row r="117" spans="1:13" s="537" customFormat="1" ht="38.25" customHeight="1">
      <c r="A117" s="566"/>
      <c r="B117" s="567"/>
      <c r="C117" s="565">
        <v>9</v>
      </c>
      <c r="D117" s="565" t="s">
        <v>827</v>
      </c>
      <c r="E117" s="565" t="s">
        <v>828</v>
      </c>
      <c r="F117" s="565" t="s">
        <v>829</v>
      </c>
      <c r="G117" s="565">
        <v>2008</v>
      </c>
      <c r="H117" s="565" t="s">
        <v>830</v>
      </c>
      <c r="I117" s="565" t="s">
        <v>831</v>
      </c>
      <c r="J117" s="565">
        <v>2008</v>
      </c>
      <c r="K117" s="896" t="s">
        <v>832</v>
      </c>
      <c r="L117" s="565">
        <v>26</v>
      </c>
      <c r="M117" s="565" t="s">
        <v>349</v>
      </c>
    </row>
    <row r="118" spans="1:13" s="537" customFormat="1" ht="38.25" customHeight="1">
      <c r="A118" s="566"/>
      <c r="B118" s="567"/>
      <c r="C118" s="565">
        <v>9</v>
      </c>
      <c r="D118" s="565" t="s">
        <v>833</v>
      </c>
      <c r="E118" s="565" t="s">
        <v>834</v>
      </c>
      <c r="F118" s="565" t="s">
        <v>835</v>
      </c>
      <c r="G118" s="565">
        <v>2008</v>
      </c>
      <c r="H118" s="565" t="s">
        <v>833</v>
      </c>
      <c r="I118" s="565" t="s">
        <v>836</v>
      </c>
      <c r="J118" s="565">
        <v>2008</v>
      </c>
      <c r="K118" s="897"/>
      <c r="L118" s="565">
        <v>1</v>
      </c>
      <c r="M118" s="565" t="s">
        <v>641</v>
      </c>
    </row>
    <row r="119" spans="1:13" s="537" customFormat="1" ht="60" customHeight="1">
      <c r="A119" s="904"/>
      <c r="B119" s="906"/>
      <c r="C119" s="917">
        <v>9</v>
      </c>
      <c r="D119" s="896" t="s">
        <v>519</v>
      </c>
      <c r="E119" s="896" t="s">
        <v>837</v>
      </c>
      <c r="F119" s="896" t="s">
        <v>838</v>
      </c>
      <c r="G119" s="896">
        <v>2009</v>
      </c>
      <c r="H119" s="896" t="s">
        <v>519</v>
      </c>
      <c r="I119" s="896" t="s">
        <v>838</v>
      </c>
      <c r="J119" s="896">
        <v>2009</v>
      </c>
      <c r="K119" s="896" t="s">
        <v>487</v>
      </c>
      <c r="L119" s="896">
        <v>18</v>
      </c>
      <c r="M119" s="896" t="s">
        <v>349</v>
      </c>
    </row>
    <row r="120" spans="1:13" s="537" customFormat="1" ht="15.75" customHeight="1">
      <c r="A120" s="905"/>
      <c r="B120" s="907"/>
      <c r="C120" s="918"/>
      <c r="D120" s="897"/>
      <c r="E120" s="897"/>
      <c r="F120" s="897"/>
      <c r="G120" s="897"/>
      <c r="H120" s="897"/>
      <c r="I120" s="897"/>
      <c r="J120" s="897"/>
      <c r="K120" s="897"/>
      <c r="L120" s="897"/>
      <c r="M120" s="897"/>
    </row>
    <row r="121" spans="1:13" s="537" customFormat="1" ht="60" customHeight="1">
      <c r="A121" s="904"/>
      <c r="B121" s="906"/>
      <c r="C121" s="917">
        <v>9</v>
      </c>
      <c r="D121" s="896" t="s">
        <v>424</v>
      </c>
      <c r="E121" s="896" t="s">
        <v>839</v>
      </c>
      <c r="F121" s="896" t="s">
        <v>840</v>
      </c>
      <c r="G121" s="896">
        <v>2010</v>
      </c>
      <c r="H121" s="896" t="s">
        <v>841</v>
      </c>
      <c r="I121" s="896" t="s">
        <v>842</v>
      </c>
      <c r="J121" s="896">
        <v>2009</v>
      </c>
      <c r="K121" s="896" t="s">
        <v>487</v>
      </c>
      <c r="L121" s="896">
        <v>18</v>
      </c>
      <c r="M121" s="896" t="s">
        <v>349</v>
      </c>
    </row>
    <row r="122" spans="1:13" s="537" customFormat="1" ht="15.75" customHeight="1">
      <c r="A122" s="905"/>
      <c r="B122" s="907"/>
      <c r="C122" s="918"/>
      <c r="D122" s="897"/>
      <c r="E122" s="897"/>
      <c r="F122" s="897"/>
      <c r="G122" s="897"/>
      <c r="H122" s="897"/>
      <c r="I122" s="897"/>
      <c r="J122" s="897"/>
      <c r="K122" s="897"/>
      <c r="L122" s="897"/>
      <c r="M122" s="897"/>
    </row>
    <row r="123" spans="1:13" s="213" customFormat="1" ht="62.25" customHeight="1">
      <c r="A123" s="569">
        <v>10</v>
      </c>
      <c r="B123" s="570" t="s">
        <v>1001</v>
      </c>
      <c r="C123" s="571">
        <v>8</v>
      </c>
      <c r="D123" s="571" t="s">
        <v>402</v>
      </c>
      <c r="E123" s="571" t="s">
        <v>403</v>
      </c>
      <c r="F123" s="571" t="s">
        <v>404</v>
      </c>
      <c r="G123" s="571">
        <v>2009</v>
      </c>
      <c r="H123" s="571" t="s">
        <v>405</v>
      </c>
      <c r="I123" s="571" t="s">
        <v>406</v>
      </c>
      <c r="J123" s="571">
        <v>2008</v>
      </c>
      <c r="K123" s="571" t="s">
        <v>407</v>
      </c>
      <c r="L123" s="571">
        <v>27</v>
      </c>
      <c r="M123" s="571" t="s">
        <v>353</v>
      </c>
    </row>
    <row r="124" spans="1:13" s="213" customFormat="1" ht="84" customHeight="1">
      <c r="A124" s="569"/>
      <c r="B124" s="570"/>
      <c r="C124" s="571">
        <v>10.11</v>
      </c>
      <c r="D124" s="571" t="s">
        <v>408</v>
      </c>
      <c r="E124" s="571" t="s">
        <v>409</v>
      </c>
      <c r="F124" s="571" t="s">
        <v>410</v>
      </c>
      <c r="G124" s="571">
        <v>2010</v>
      </c>
      <c r="H124" s="571" t="s">
        <v>408</v>
      </c>
      <c r="I124" s="571" t="s">
        <v>410</v>
      </c>
      <c r="J124" s="571">
        <v>2014</v>
      </c>
      <c r="K124" s="571" t="s">
        <v>411</v>
      </c>
      <c r="L124" s="571">
        <v>28</v>
      </c>
      <c r="M124" s="571" t="s">
        <v>353</v>
      </c>
    </row>
    <row r="125" spans="1:13" s="213" customFormat="1" ht="76.5" customHeight="1">
      <c r="A125" s="569"/>
      <c r="B125" s="570"/>
      <c r="C125" s="572">
        <v>10.11</v>
      </c>
      <c r="D125" s="571" t="s">
        <v>412</v>
      </c>
      <c r="E125" s="571" t="s">
        <v>409</v>
      </c>
      <c r="F125" s="571" t="s">
        <v>413</v>
      </c>
      <c r="G125" s="571">
        <v>2009</v>
      </c>
      <c r="H125" s="571" t="s">
        <v>412</v>
      </c>
      <c r="I125" s="571" t="s">
        <v>414</v>
      </c>
      <c r="J125" s="571">
        <v>2009</v>
      </c>
      <c r="K125" s="571" t="s">
        <v>411</v>
      </c>
      <c r="L125" s="571">
        <v>28</v>
      </c>
      <c r="M125" s="571" t="s">
        <v>353</v>
      </c>
    </row>
    <row r="126" spans="1:13" s="213" customFormat="1" ht="69.75" customHeight="1">
      <c r="A126" s="569"/>
      <c r="B126" s="570"/>
      <c r="C126" s="571">
        <v>8</v>
      </c>
      <c r="D126" s="571" t="s">
        <v>415</v>
      </c>
      <c r="E126" s="571" t="s">
        <v>416</v>
      </c>
      <c r="F126" s="571" t="s">
        <v>417</v>
      </c>
      <c r="G126" s="571">
        <v>2009</v>
      </c>
      <c r="H126" s="571" t="s">
        <v>415</v>
      </c>
      <c r="I126" s="571" t="s">
        <v>417</v>
      </c>
      <c r="J126" s="571">
        <v>2009</v>
      </c>
      <c r="K126" s="571" t="s">
        <v>411</v>
      </c>
      <c r="L126" s="571">
        <v>28</v>
      </c>
      <c r="M126" s="571" t="s">
        <v>353</v>
      </c>
    </row>
    <row r="127" spans="1:13" s="213" customFormat="1" ht="38.25" customHeight="1">
      <c r="A127" s="569"/>
      <c r="B127" s="570"/>
      <c r="C127" s="571">
        <v>8</v>
      </c>
      <c r="D127" s="571" t="s">
        <v>418</v>
      </c>
      <c r="E127" s="571" t="s">
        <v>416</v>
      </c>
      <c r="F127" s="571" t="s">
        <v>419</v>
      </c>
      <c r="G127" s="571">
        <v>2008</v>
      </c>
      <c r="H127" s="571" t="s">
        <v>420</v>
      </c>
      <c r="I127" s="571" t="s">
        <v>421</v>
      </c>
      <c r="J127" s="571">
        <v>2012</v>
      </c>
      <c r="K127" s="571" t="s">
        <v>422</v>
      </c>
      <c r="L127" s="571">
        <v>35</v>
      </c>
      <c r="M127" s="571" t="s">
        <v>349</v>
      </c>
    </row>
    <row r="128" spans="1:13" s="213" customFormat="1" ht="38.25" customHeight="1">
      <c r="A128" s="569"/>
      <c r="B128" s="570"/>
      <c r="C128" s="571">
        <v>9</v>
      </c>
      <c r="D128" s="571" t="s">
        <v>418</v>
      </c>
      <c r="E128" s="571" t="s">
        <v>416</v>
      </c>
      <c r="F128" s="571" t="s">
        <v>419</v>
      </c>
      <c r="G128" s="571">
        <v>2008</v>
      </c>
      <c r="H128" s="571" t="s">
        <v>420</v>
      </c>
      <c r="I128" s="571" t="s">
        <v>421</v>
      </c>
      <c r="J128" s="571">
        <v>2012</v>
      </c>
      <c r="K128" s="571" t="s">
        <v>423</v>
      </c>
      <c r="L128" s="571">
        <v>15</v>
      </c>
      <c r="M128" s="571" t="s">
        <v>349</v>
      </c>
    </row>
    <row r="129" spans="1:13" s="213" customFormat="1" ht="33" customHeight="1">
      <c r="A129" s="569"/>
      <c r="B129" s="570"/>
      <c r="C129" s="571">
        <v>9</v>
      </c>
      <c r="D129" s="571" t="s">
        <v>424</v>
      </c>
      <c r="E129" s="571" t="s">
        <v>425</v>
      </c>
      <c r="F129" s="571" t="s">
        <v>426</v>
      </c>
      <c r="G129" s="571">
        <v>2008</v>
      </c>
      <c r="H129" s="571"/>
      <c r="I129" s="571"/>
      <c r="J129" s="571"/>
      <c r="K129" s="571" t="s">
        <v>427</v>
      </c>
      <c r="L129" s="571">
        <v>28</v>
      </c>
      <c r="M129" s="571" t="s">
        <v>353</v>
      </c>
    </row>
    <row r="130" spans="1:13" s="213" customFormat="1" ht="51" customHeight="1">
      <c r="A130" s="569"/>
      <c r="B130" s="570"/>
      <c r="C130" s="571">
        <v>9</v>
      </c>
      <c r="D130" s="571" t="s">
        <v>428</v>
      </c>
      <c r="E130" s="571" t="s">
        <v>429</v>
      </c>
      <c r="F130" s="571" t="s">
        <v>430</v>
      </c>
      <c r="G130" s="571">
        <v>2009</v>
      </c>
      <c r="H130" s="571" t="s">
        <v>428</v>
      </c>
      <c r="I130" s="571" t="s">
        <v>431</v>
      </c>
      <c r="J130" s="571">
        <v>2010</v>
      </c>
      <c r="K130" s="571" t="s">
        <v>407</v>
      </c>
      <c r="L130" s="571">
        <v>27</v>
      </c>
      <c r="M130" s="571" t="s">
        <v>353</v>
      </c>
    </row>
    <row r="131" spans="1:13" s="213" customFormat="1" ht="44.25" customHeight="1">
      <c r="A131" s="569"/>
      <c r="B131" s="570"/>
      <c r="C131" s="571">
        <v>10.11</v>
      </c>
      <c r="D131" s="571" t="s">
        <v>432</v>
      </c>
      <c r="E131" s="571" t="s">
        <v>429</v>
      </c>
      <c r="F131" s="571" t="s">
        <v>375</v>
      </c>
      <c r="G131" s="571">
        <v>2009</v>
      </c>
      <c r="H131" s="571" t="s">
        <v>432</v>
      </c>
      <c r="I131" s="571" t="s">
        <v>375</v>
      </c>
      <c r="J131" s="571">
        <v>2009</v>
      </c>
      <c r="K131" s="571" t="s">
        <v>423</v>
      </c>
      <c r="L131" s="571">
        <v>15</v>
      </c>
      <c r="M131" s="571" t="s">
        <v>349</v>
      </c>
    </row>
    <row r="132" spans="1:13" s="213" customFormat="1" ht="39.75" customHeight="1">
      <c r="A132" s="569"/>
      <c r="B132" s="570"/>
      <c r="C132" s="573" t="s">
        <v>433</v>
      </c>
      <c r="D132" s="571" t="s">
        <v>434</v>
      </c>
      <c r="E132" s="571" t="s">
        <v>429</v>
      </c>
      <c r="F132" s="571" t="s">
        <v>435</v>
      </c>
      <c r="G132" s="571">
        <v>2010</v>
      </c>
      <c r="H132" s="571" t="s">
        <v>434</v>
      </c>
      <c r="I132" s="571" t="s">
        <v>435</v>
      </c>
      <c r="J132" s="571">
        <v>2010</v>
      </c>
      <c r="K132" s="571" t="s">
        <v>407</v>
      </c>
      <c r="L132" s="571">
        <v>27</v>
      </c>
      <c r="M132" s="571" t="s">
        <v>353</v>
      </c>
    </row>
    <row r="133" spans="1:13" s="213" customFormat="1" ht="60" customHeight="1">
      <c r="A133" s="569"/>
      <c r="B133" s="570"/>
      <c r="C133" s="571" t="s">
        <v>433</v>
      </c>
      <c r="D133" s="571" t="s">
        <v>436</v>
      </c>
      <c r="E133" s="571" t="s">
        <v>437</v>
      </c>
      <c r="F133" s="571" t="s">
        <v>438</v>
      </c>
      <c r="G133" s="571">
        <v>2009</v>
      </c>
      <c r="H133" s="571" t="s">
        <v>439</v>
      </c>
      <c r="I133" s="571" t="s">
        <v>440</v>
      </c>
      <c r="J133" s="571">
        <v>2011</v>
      </c>
      <c r="K133" s="571" t="s">
        <v>259</v>
      </c>
      <c r="L133" s="571">
        <v>30</v>
      </c>
      <c r="M133" s="571" t="s">
        <v>353</v>
      </c>
    </row>
    <row r="134" spans="1:13" s="537" customFormat="1" ht="51" customHeight="1">
      <c r="A134" s="574">
        <v>11</v>
      </c>
      <c r="B134" s="575" t="s">
        <v>1002</v>
      </c>
      <c r="C134" s="576">
        <v>10</v>
      </c>
      <c r="D134" s="576" t="s">
        <v>441</v>
      </c>
      <c r="E134" s="576" t="s">
        <v>441</v>
      </c>
      <c r="F134" s="576" t="s">
        <v>442</v>
      </c>
      <c r="G134" s="576">
        <v>2008</v>
      </c>
      <c r="H134" s="576" t="s">
        <v>302</v>
      </c>
      <c r="I134" s="576" t="s">
        <v>443</v>
      </c>
      <c r="J134" s="576">
        <v>2013</v>
      </c>
      <c r="K134" s="576" t="s">
        <v>444</v>
      </c>
      <c r="L134" s="576">
        <v>0</v>
      </c>
      <c r="M134" s="576" t="s">
        <v>445</v>
      </c>
    </row>
    <row r="135" spans="1:13" s="537" customFormat="1" ht="51" customHeight="1">
      <c r="A135" s="574"/>
      <c r="B135" s="575"/>
      <c r="C135" s="576">
        <v>11</v>
      </c>
      <c r="D135" s="576" t="s">
        <v>441</v>
      </c>
      <c r="E135" s="576" t="s">
        <v>441</v>
      </c>
      <c r="F135" s="576" t="s">
        <v>442</v>
      </c>
      <c r="G135" s="576">
        <v>2008</v>
      </c>
      <c r="H135" s="576" t="s">
        <v>302</v>
      </c>
      <c r="I135" s="576" t="s">
        <v>443</v>
      </c>
      <c r="J135" s="576">
        <v>2013</v>
      </c>
      <c r="K135" s="576" t="s">
        <v>446</v>
      </c>
      <c r="L135" s="576">
        <v>23</v>
      </c>
      <c r="M135" s="576" t="s">
        <v>349</v>
      </c>
    </row>
    <row r="136" spans="1:13" s="537" customFormat="1" ht="25.5">
      <c r="A136" s="574"/>
      <c r="B136" s="575"/>
      <c r="C136" s="576">
        <v>10</v>
      </c>
      <c r="D136" s="576" t="s">
        <v>447</v>
      </c>
      <c r="E136" s="576" t="s">
        <v>447</v>
      </c>
      <c r="F136" s="576" t="s">
        <v>448</v>
      </c>
      <c r="G136" s="576">
        <v>2007</v>
      </c>
      <c r="H136" s="576"/>
      <c r="I136" s="576"/>
      <c r="J136" s="576"/>
      <c r="K136" s="576" t="s">
        <v>449</v>
      </c>
      <c r="L136" s="576">
        <v>23</v>
      </c>
      <c r="M136" s="576" t="s">
        <v>450</v>
      </c>
    </row>
    <row r="137" spans="1:13" s="537" customFormat="1" ht="25.5">
      <c r="A137" s="574"/>
      <c r="B137" s="575"/>
      <c r="C137" s="576">
        <v>11</v>
      </c>
      <c r="D137" s="576" t="s">
        <v>447</v>
      </c>
      <c r="E137" s="576" t="s">
        <v>447</v>
      </c>
      <c r="F137" s="576" t="s">
        <v>448</v>
      </c>
      <c r="G137" s="576">
        <v>2007</v>
      </c>
      <c r="H137" s="576"/>
      <c r="I137" s="576"/>
      <c r="J137" s="576"/>
      <c r="K137" s="576" t="s">
        <v>449</v>
      </c>
      <c r="L137" s="576">
        <v>23</v>
      </c>
      <c r="M137" s="576" t="s">
        <v>450</v>
      </c>
    </row>
    <row r="138" spans="1:13" s="537" customFormat="1" ht="25.5">
      <c r="A138" s="574"/>
      <c r="B138" s="575"/>
      <c r="C138" s="576">
        <v>11</v>
      </c>
      <c r="D138" s="576" t="s">
        <v>451</v>
      </c>
      <c r="E138" s="576" t="s">
        <v>451</v>
      </c>
      <c r="F138" s="576" t="s">
        <v>452</v>
      </c>
      <c r="G138" s="576"/>
      <c r="H138" s="576"/>
      <c r="I138" s="576"/>
      <c r="J138" s="576"/>
      <c r="K138" s="576" t="s">
        <v>453</v>
      </c>
      <c r="L138" s="576">
        <v>27</v>
      </c>
      <c r="M138" s="576" t="s">
        <v>353</v>
      </c>
    </row>
    <row r="139" spans="1:13" s="537" customFormat="1" ht="25.5">
      <c r="A139" s="574"/>
      <c r="B139" s="575"/>
      <c r="C139" s="576">
        <v>9</v>
      </c>
      <c r="D139" s="574" t="s">
        <v>454</v>
      </c>
      <c r="E139" s="574" t="s">
        <v>454</v>
      </c>
      <c r="F139" s="574" t="s">
        <v>455</v>
      </c>
      <c r="G139" s="576">
        <v>2009</v>
      </c>
      <c r="H139" s="576"/>
      <c r="I139" s="576"/>
      <c r="J139" s="576"/>
      <c r="K139" s="576" t="s">
        <v>456</v>
      </c>
      <c r="L139" s="576">
        <v>19</v>
      </c>
      <c r="M139" s="576" t="s">
        <v>349</v>
      </c>
    </row>
    <row r="140" spans="1:13" s="537" customFormat="1" ht="25.5">
      <c r="A140" s="574"/>
      <c r="B140" s="575"/>
      <c r="C140" s="576">
        <v>9</v>
      </c>
      <c r="D140" s="574" t="s">
        <v>457</v>
      </c>
      <c r="E140" s="574" t="s">
        <v>457</v>
      </c>
      <c r="F140" s="574" t="s">
        <v>455</v>
      </c>
      <c r="G140" s="576">
        <v>2009</v>
      </c>
      <c r="H140" s="576"/>
      <c r="I140" s="576"/>
      <c r="J140" s="576"/>
      <c r="K140" s="576" t="s">
        <v>456</v>
      </c>
      <c r="L140" s="576">
        <v>19</v>
      </c>
      <c r="M140" s="576" t="s">
        <v>349</v>
      </c>
    </row>
    <row r="141" spans="1:13" s="537" customFormat="1" ht="25.5" customHeight="1">
      <c r="A141" s="574"/>
      <c r="B141" s="575"/>
      <c r="C141" s="576">
        <v>10</v>
      </c>
      <c r="D141" s="577" t="s">
        <v>1042</v>
      </c>
      <c r="E141" s="577" t="s">
        <v>1042</v>
      </c>
      <c r="F141" s="577" t="s">
        <v>458</v>
      </c>
      <c r="G141" s="576">
        <v>2007</v>
      </c>
      <c r="H141" s="576"/>
      <c r="I141" s="576"/>
      <c r="J141" s="576"/>
      <c r="K141" s="576" t="s">
        <v>459</v>
      </c>
      <c r="L141" s="576">
        <v>35</v>
      </c>
      <c r="M141" s="576" t="s">
        <v>353</v>
      </c>
    </row>
    <row r="142" spans="1:13" s="537" customFormat="1" ht="60" customHeight="1">
      <c r="A142" s="578">
        <v>12</v>
      </c>
      <c r="B142" s="579" t="s">
        <v>1059</v>
      </c>
      <c r="C142" s="580">
        <v>8</v>
      </c>
      <c r="D142" s="580" t="s">
        <v>519</v>
      </c>
      <c r="E142" s="580" t="s">
        <v>519</v>
      </c>
      <c r="F142" s="580" t="s">
        <v>520</v>
      </c>
      <c r="G142" s="580">
        <v>2009</v>
      </c>
      <c r="H142" s="580" t="s">
        <v>521</v>
      </c>
      <c r="I142" s="580" t="s">
        <v>522</v>
      </c>
      <c r="J142" s="580">
        <v>2010</v>
      </c>
      <c r="K142" s="580" t="s">
        <v>523</v>
      </c>
      <c r="L142" s="580">
        <v>28</v>
      </c>
      <c r="M142" s="580" t="s">
        <v>349</v>
      </c>
    </row>
    <row r="143" spans="1:13" s="537" customFormat="1" ht="51" customHeight="1">
      <c r="A143" s="578"/>
      <c r="B143" s="579"/>
      <c r="C143" s="580">
        <v>8</v>
      </c>
      <c r="D143" s="580" t="s">
        <v>428</v>
      </c>
      <c r="E143" s="580" t="s">
        <v>515</v>
      </c>
      <c r="F143" s="580" t="s">
        <v>516</v>
      </c>
      <c r="G143" s="580">
        <v>2009</v>
      </c>
      <c r="H143" s="580" t="s">
        <v>515</v>
      </c>
      <c r="I143" s="580" t="s">
        <v>517</v>
      </c>
      <c r="J143" s="580">
        <v>2010</v>
      </c>
      <c r="K143" s="580" t="s">
        <v>518</v>
      </c>
      <c r="L143" s="580">
        <v>17</v>
      </c>
      <c r="M143" s="580" t="s">
        <v>349</v>
      </c>
    </row>
    <row r="144" spans="1:13" s="537" customFormat="1" ht="41.25" customHeight="1">
      <c r="A144" s="578"/>
      <c r="B144" s="579"/>
      <c r="C144" s="580">
        <v>9</v>
      </c>
      <c r="D144" s="580" t="s">
        <v>524</v>
      </c>
      <c r="E144" s="580" t="s">
        <v>524</v>
      </c>
      <c r="F144" s="580" t="s">
        <v>525</v>
      </c>
      <c r="G144" s="580">
        <v>2009</v>
      </c>
      <c r="H144" s="580" t="s">
        <v>524</v>
      </c>
      <c r="I144" s="580" t="s">
        <v>525</v>
      </c>
      <c r="J144" s="580">
        <v>2009</v>
      </c>
      <c r="K144" s="580" t="s">
        <v>526</v>
      </c>
      <c r="L144" s="580">
        <v>35</v>
      </c>
      <c r="M144" s="580" t="s">
        <v>349</v>
      </c>
    </row>
    <row r="145" spans="1:13" s="537" customFormat="1" ht="39" customHeight="1">
      <c r="A145" s="578"/>
      <c r="B145" s="579"/>
      <c r="C145" s="580">
        <v>9</v>
      </c>
      <c r="D145" s="580" t="s">
        <v>527</v>
      </c>
      <c r="E145" s="580" t="s">
        <v>527</v>
      </c>
      <c r="F145" s="580" t="s">
        <v>528</v>
      </c>
      <c r="G145" s="580">
        <v>2008</v>
      </c>
      <c r="H145" s="580" t="s">
        <v>527</v>
      </c>
      <c r="I145" s="580" t="s">
        <v>528</v>
      </c>
      <c r="J145" s="580">
        <v>2008</v>
      </c>
      <c r="K145" s="580" t="s">
        <v>529</v>
      </c>
      <c r="L145" s="580">
        <v>31</v>
      </c>
      <c r="M145" s="580" t="s">
        <v>349</v>
      </c>
    </row>
    <row r="146" spans="1:13" s="537" customFormat="1" ht="39" customHeight="1">
      <c r="A146" s="578"/>
      <c r="B146" s="579"/>
      <c r="C146" s="580">
        <v>9</v>
      </c>
      <c r="D146" s="580" t="s">
        <v>519</v>
      </c>
      <c r="E146" s="580" t="s">
        <v>519</v>
      </c>
      <c r="F146" s="580" t="s">
        <v>520</v>
      </c>
      <c r="G146" s="580">
        <v>2009</v>
      </c>
      <c r="H146" s="580" t="s">
        <v>521</v>
      </c>
      <c r="I146" s="580" t="s">
        <v>522</v>
      </c>
      <c r="J146" s="580">
        <v>2010</v>
      </c>
      <c r="K146" s="580" t="s">
        <v>523</v>
      </c>
      <c r="L146" s="580">
        <v>28</v>
      </c>
      <c r="M146" s="580" t="s">
        <v>349</v>
      </c>
    </row>
    <row r="147" spans="1:13" s="537" customFormat="1" ht="50.25" customHeight="1">
      <c r="A147" s="578"/>
      <c r="B147" s="579"/>
      <c r="C147" s="580">
        <v>9</v>
      </c>
      <c r="D147" s="580" t="s">
        <v>428</v>
      </c>
      <c r="E147" s="580" t="s">
        <v>515</v>
      </c>
      <c r="F147" s="580" t="s">
        <v>516</v>
      </c>
      <c r="G147" s="580">
        <v>2009</v>
      </c>
      <c r="H147" s="580" t="s">
        <v>515</v>
      </c>
      <c r="I147" s="580" t="s">
        <v>517</v>
      </c>
      <c r="J147" s="580">
        <v>2010</v>
      </c>
      <c r="K147" s="580" t="s">
        <v>518</v>
      </c>
      <c r="L147" s="580">
        <v>17</v>
      </c>
      <c r="M147" s="580" t="s">
        <v>349</v>
      </c>
    </row>
    <row r="148" spans="1:13" s="537" customFormat="1" ht="57.75" customHeight="1">
      <c r="A148" s="581">
        <v>13</v>
      </c>
      <c r="B148" s="582" t="s">
        <v>1060</v>
      </c>
      <c r="C148" s="583">
        <v>9</v>
      </c>
      <c r="D148" s="584" t="s">
        <v>441</v>
      </c>
      <c r="E148" s="584" t="s">
        <v>441</v>
      </c>
      <c r="F148" s="584" t="s">
        <v>442</v>
      </c>
      <c r="G148" s="584">
        <v>2008</v>
      </c>
      <c r="H148" s="584" t="s">
        <v>302</v>
      </c>
      <c r="I148" s="584" t="s">
        <v>443</v>
      </c>
      <c r="J148" s="584">
        <v>2013</v>
      </c>
      <c r="K148" s="584" t="s">
        <v>444</v>
      </c>
      <c r="L148" s="584">
        <v>0</v>
      </c>
      <c r="M148" s="584" t="s">
        <v>445</v>
      </c>
    </row>
    <row r="149" spans="1:13" s="537" customFormat="1" ht="45.75" customHeight="1">
      <c r="A149" s="581"/>
      <c r="B149" s="582"/>
      <c r="C149" s="583">
        <v>11</v>
      </c>
      <c r="D149" s="584" t="s">
        <v>441</v>
      </c>
      <c r="E149" s="584" t="s">
        <v>441</v>
      </c>
      <c r="F149" s="584" t="s">
        <v>442</v>
      </c>
      <c r="G149" s="584">
        <v>2008</v>
      </c>
      <c r="H149" s="584" t="s">
        <v>302</v>
      </c>
      <c r="I149" s="584" t="s">
        <v>443</v>
      </c>
      <c r="J149" s="584">
        <v>2013</v>
      </c>
      <c r="K149" s="584" t="s">
        <v>446</v>
      </c>
      <c r="L149" s="584">
        <v>23</v>
      </c>
      <c r="M149" s="584" t="s">
        <v>349</v>
      </c>
    </row>
    <row r="150" spans="1:13" s="537" customFormat="1" ht="26.25" customHeight="1">
      <c r="A150" s="581"/>
      <c r="B150" s="582"/>
      <c r="C150" s="583">
        <v>10</v>
      </c>
      <c r="D150" s="584" t="s">
        <v>447</v>
      </c>
      <c r="E150" s="584" t="s">
        <v>447</v>
      </c>
      <c r="F150" s="584" t="s">
        <v>448</v>
      </c>
      <c r="G150" s="584">
        <v>2007</v>
      </c>
      <c r="H150" s="584"/>
      <c r="I150" s="584"/>
      <c r="J150" s="584"/>
      <c r="K150" s="584" t="s">
        <v>449</v>
      </c>
      <c r="L150" s="584">
        <v>23</v>
      </c>
      <c r="M150" s="584" t="s">
        <v>450</v>
      </c>
    </row>
    <row r="151" spans="1:13" s="537" customFormat="1" ht="27" customHeight="1">
      <c r="A151" s="581"/>
      <c r="B151" s="582"/>
      <c r="C151" s="583">
        <v>11</v>
      </c>
      <c r="D151" s="584" t="s">
        <v>447</v>
      </c>
      <c r="E151" s="584" t="s">
        <v>447</v>
      </c>
      <c r="F151" s="584" t="s">
        <v>448</v>
      </c>
      <c r="G151" s="584">
        <v>2007</v>
      </c>
      <c r="H151" s="584"/>
      <c r="I151" s="584"/>
      <c r="J151" s="584"/>
      <c r="K151" s="584" t="s">
        <v>449</v>
      </c>
      <c r="L151" s="584">
        <v>23</v>
      </c>
      <c r="M151" s="584" t="s">
        <v>450</v>
      </c>
    </row>
    <row r="152" spans="1:13" s="537" customFormat="1" ht="27.75" customHeight="1">
      <c r="A152" s="581"/>
      <c r="B152" s="582"/>
      <c r="C152" s="583">
        <v>11</v>
      </c>
      <c r="D152" s="584" t="s">
        <v>451</v>
      </c>
      <c r="E152" s="584" t="s">
        <v>451</v>
      </c>
      <c r="F152" s="584" t="s">
        <v>452</v>
      </c>
      <c r="G152" s="584"/>
      <c r="H152" s="584"/>
      <c r="I152" s="584"/>
      <c r="J152" s="584"/>
      <c r="K152" s="584" t="s">
        <v>453</v>
      </c>
      <c r="L152" s="584">
        <v>27</v>
      </c>
      <c r="M152" s="584" t="s">
        <v>353</v>
      </c>
    </row>
    <row r="153" spans="1:13" s="537" customFormat="1" ht="30.75" customHeight="1">
      <c r="A153" s="581"/>
      <c r="B153" s="582"/>
      <c r="C153" s="583">
        <v>9</v>
      </c>
      <c r="D153" s="581" t="s">
        <v>454</v>
      </c>
      <c r="E153" s="581" t="s">
        <v>454</v>
      </c>
      <c r="F153" s="581" t="s">
        <v>455</v>
      </c>
      <c r="G153" s="584">
        <v>2009</v>
      </c>
      <c r="H153" s="584"/>
      <c r="I153" s="584"/>
      <c r="J153" s="584"/>
      <c r="K153" s="584" t="s">
        <v>456</v>
      </c>
      <c r="L153" s="584">
        <v>19</v>
      </c>
      <c r="M153" s="584" t="s">
        <v>349</v>
      </c>
    </row>
    <row r="154" spans="1:13" s="537" customFormat="1" ht="28.5" customHeight="1">
      <c r="A154" s="581"/>
      <c r="B154" s="582"/>
      <c r="C154" s="583">
        <v>9</v>
      </c>
      <c r="D154" s="581" t="s">
        <v>457</v>
      </c>
      <c r="E154" s="581" t="s">
        <v>457</v>
      </c>
      <c r="F154" s="581" t="s">
        <v>455</v>
      </c>
      <c r="G154" s="584">
        <v>2009</v>
      </c>
      <c r="H154" s="584"/>
      <c r="I154" s="584"/>
      <c r="J154" s="584"/>
      <c r="K154" s="584" t="s">
        <v>456</v>
      </c>
      <c r="L154" s="584">
        <v>19</v>
      </c>
      <c r="M154" s="584" t="s">
        <v>349</v>
      </c>
    </row>
    <row r="155" spans="1:13" s="537" customFormat="1" ht="18" customHeight="1">
      <c r="A155" s="581"/>
      <c r="B155" s="582"/>
      <c r="C155" s="583">
        <v>10</v>
      </c>
      <c r="D155" s="585" t="s">
        <v>1042</v>
      </c>
      <c r="E155" s="585" t="s">
        <v>1042</v>
      </c>
      <c r="F155" s="585" t="s">
        <v>458</v>
      </c>
      <c r="G155" s="584">
        <v>2007</v>
      </c>
      <c r="H155" s="584"/>
      <c r="I155" s="584"/>
      <c r="J155" s="584"/>
      <c r="K155" s="584" t="s">
        <v>459</v>
      </c>
      <c r="L155" s="584">
        <v>35</v>
      </c>
      <c r="M155" s="584" t="s">
        <v>353</v>
      </c>
    </row>
    <row r="156" s="64" customFormat="1" ht="15">
      <c r="C156" s="376"/>
    </row>
    <row r="157" spans="2:7" s="64" customFormat="1" ht="15">
      <c r="B157" s="919" t="s">
        <v>1072</v>
      </c>
      <c r="C157" s="919"/>
      <c r="D157" s="919"/>
      <c r="E157" s="919"/>
      <c r="F157" s="919"/>
      <c r="G157" s="919"/>
    </row>
    <row r="158" s="64" customFormat="1" ht="15">
      <c r="C158" s="376"/>
    </row>
    <row r="159" s="64" customFormat="1" ht="15"/>
    <row r="160" s="64" customFormat="1" ht="15"/>
    <row r="161" s="64" customFormat="1" ht="15"/>
    <row r="162" s="64" customFormat="1" ht="15"/>
    <row r="163" s="64" customFormat="1" ht="15"/>
    <row r="164" s="64" customFormat="1" ht="15"/>
    <row r="165" s="64" customFormat="1" ht="15"/>
    <row r="166" s="64" customFormat="1" ht="15"/>
    <row r="167" s="64" customFormat="1" ht="15"/>
    <row r="168" s="64" customFormat="1" ht="15"/>
    <row r="169" s="64" customFormat="1" ht="15"/>
    <row r="170" s="64" customFormat="1" ht="15"/>
    <row r="171" s="64" customFormat="1" ht="15"/>
  </sheetData>
  <sheetProtection/>
  <mergeCells count="78">
    <mergeCell ref="B157:G157"/>
    <mergeCell ref="B1:I1"/>
    <mergeCell ref="J53:J54"/>
    <mergeCell ref="J107:J108"/>
    <mergeCell ref="A105:A106"/>
    <mergeCell ref="B105:B106"/>
    <mergeCell ref="E2:G2"/>
    <mergeCell ref="H2:J2"/>
    <mergeCell ref="A87:A88"/>
    <mergeCell ref="B87:B88"/>
    <mergeCell ref="F105:F106"/>
    <mergeCell ref="I105:I106"/>
    <mergeCell ref="C107:C108"/>
    <mergeCell ref="D107:D108"/>
    <mergeCell ref="E107:E108"/>
    <mergeCell ref="F107:F108"/>
    <mergeCell ref="G107:G108"/>
    <mergeCell ref="H107:H108"/>
    <mergeCell ref="K107:K108"/>
    <mergeCell ref="L107:L108"/>
    <mergeCell ref="M107:M108"/>
    <mergeCell ref="K111:K112"/>
    <mergeCell ref="C114:C115"/>
    <mergeCell ref="D114:D115"/>
    <mergeCell ref="E114:E115"/>
    <mergeCell ref="G114:G115"/>
    <mergeCell ref="H114:H115"/>
    <mergeCell ref="J114:J115"/>
    <mergeCell ref="K114:K115"/>
    <mergeCell ref="L114:L115"/>
    <mergeCell ref="M114:M115"/>
    <mergeCell ref="K117:K118"/>
    <mergeCell ref="C119:C120"/>
    <mergeCell ref="D119:D120"/>
    <mergeCell ref="F119:F120"/>
    <mergeCell ref="G119:G120"/>
    <mergeCell ref="H119:H120"/>
    <mergeCell ref="I119:I120"/>
    <mergeCell ref="K119:K120"/>
    <mergeCell ref="L119:L120"/>
    <mergeCell ref="M119:M120"/>
    <mergeCell ref="C121:C122"/>
    <mergeCell ref="D121:D122"/>
    <mergeCell ref="F121:F122"/>
    <mergeCell ref="G121:G122"/>
    <mergeCell ref="H121:H122"/>
    <mergeCell ref="I121:I122"/>
    <mergeCell ref="K121:K122"/>
    <mergeCell ref="L121:L122"/>
    <mergeCell ref="M121:M122"/>
    <mergeCell ref="B114:B115"/>
    <mergeCell ref="A114:A115"/>
    <mergeCell ref="B119:B120"/>
    <mergeCell ref="A119:A120"/>
    <mergeCell ref="E121:E122"/>
    <mergeCell ref="E119:E120"/>
    <mergeCell ref="J119:J120"/>
    <mergeCell ref="B121:B122"/>
    <mergeCell ref="G53:G54"/>
    <mergeCell ref="A121:A122"/>
    <mergeCell ref="B107:B108"/>
    <mergeCell ref="A107:A108"/>
    <mergeCell ref="C5:C7"/>
    <mergeCell ref="C8:C12"/>
    <mergeCell ref="C17:C20"/>
    <mergeCell ref="C21:C26"/>
    <mergeCell ref="A53:A54"/>
    <mergeCell ref="G105:G106"/>
    <mergeCell ref="J121:J122"/>
    <mergeCell ref="I53:I54"/>
    <mergeCell ref="K53:K54"/>
    <mergeCell ref="L53:L54"/>
    <mergeCell ref="M53:M54"/>
    <mergeCell ref="B53:B54"/>
    <mergeCell ref="C53:C54"/>
    <mergeCell ref="D53:D54"/>
    <mergeCell ref="E53:E54"/>
    <mergeCell ref="F53:F54"/>
  </mergeCells>
  <printOptions/>
  <pageMargins left="0" right="0" top="0" bottom="0" header="0" footer="0"/>
  <pageSetup fitToHeight="0" fitToWidth="1" horizontalDpi="600" verticalDpi="600" orientation="landscape" paperSize="9" scale="6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M16384"/>
    </sheetView>
  </sheetViews>
  <sheetFormatPr defaultColWidth="9.140625" defaultRowHeight="15"/>
  <cols>
    <col min="1" max="1" width="4.00390625" style="0" customWidth="1"/>
    <col min="2" max="2" width="16.28125" style="0" customWidth="1"/>
    <col min="3" max="3" width="9.421875" style="0" customWidth="1"/>
    <col min="4" max="4" width="15.8515625" style="0" customWidth="1"/>
    <col min="5" max="5" width="31.00390625" style="0" customWidth="1"/>
    <col min="6" max="6" width="15.8515625" style="0" customWidth="1"/>
    <col min="8" max="8" width="29.421875" style="0" customWidth="1"/>
    <col min="9" max="9" width="15.00390625" style="0" customWidth="1"/>
    <col min="11" max="11" width="17.00390625" style="0" customWidth="1"/>
  </cols>
  <sheetData>
    <row r="1" spans="1:13" ht="36" customHeight="1">
      <c r="A1" s="609"/>
      <c r="B1" s="933" t="s">
        <v>1061</v>
      </c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609"/>
    </row>
    <row r="2" spans="1:13" ht="25.5">
      <c r="A2" s="610" t="s">
        <v>2</v>
      </c>
      <c r="B2" s="611" t="s">
        <v>172</v>
      </c>
      <c r="C2" s="611" t="s">
        <v>173</v>
      </c>
      <c r="D2" s="611" t="s">
        <v>174</v>
      </c>
      <c r="E2" s="934" t="s">
        <v>175</v>
      </c>
      <c r="F2" s="935"/>
      <c r="G2" s="936"/>
      <c r="H2" s="934" t="s">
        <v>176</v>
      </c>
      <c r="I2" s="935"/>
      <c r="J2" s="936"/>
      <c r="K2" s="612"/>
      <c r="L2" s="613" t="s">
        <v>177</v>
      </c>
      <c r="M2" s="614"/>
    </row>
    <row r="3" spans="1:13" ht="26.25">
      <c r="A3" s="615"/>
      <c r="B3" s="616"/>
      <c r="C3" s="617"/>
      <c r="D3" s="617"/>
      <c r="E3" s="618" t="s">
        <v>178</v>
      </c>
      <c r="F3" s="618" t="s">
        <v>179</v>
      </c>
      <c r="G3" s="618" t="s">
        <v>180</v>
      </c>
      <c r="H3" s="618" t="s">
        <v>178</v>
      </c>
      <c r="I3" s="618" t="s">
        <v>179</v>
      </c>
      <c r="J3" s="618" t="s">
        <v>180</v>
      </c>
      <c r="K3" s="618" t="s">
        <v>181</v>
      </c>
      <c r="L3" s="618" t="s">
        <v>182</v>
      </c>
      <c r="M3" s="618" t="s">
        <v>183</v>
      </c>
    </row>
    <row r="4" spans="1:13" ht="15">
      <c r="A4" s="618">
        <v>1</v>
      </c>
      <c r="B4" s="618">
        <v>2</v>
      </c>
      <c r="C4" s="618">
        <v>3</v>
      </c>
      <c r="D4" s="618">
        <v>4</v>
      </c>
      <c r="E4" s="618">
        <v>5</v>
      </c>
      <c r="F4" s="618">
        <v>6</v>
      </c>
      <c r="G4" s="618">
        <v>7</v>
      </c>
      <c r="H4" s="618">
        <v>8</v>
      </c>
      <c r="I4" s="618">
        <v>9</v>
      </c>
      <c r="J4" s="618">
        <v>10</v>
      </c>
      <c r="K4" s="618">
        <v>11</v>
      </c>
      <c r="L4" s="618">
        <v>12</v>
      </c>
      <c r="M4" s="618">
        <v>13</v>
      </c>
    </row>
    <row r="5" spans="1:13" ht="47.25" customHeight="1">
      <c r="A5" s="597">
        <v>1</v>
      </c>
      <c r="B5" s="620" t="s">
        <v>995</v>
      </c>
      <c r="C5" s="667" t="s">
        <v>1076</v>
      </c>
      <c r="D5" s="538" t="s">
        <v>299</v>
      </c>
      <c r="E5" s="538" t="s">
        <v>729</v>
      </c>
      <c r="F5" s="538" t="s">
        <v>730</v>
      </c>
      <c r="G5" s="538">
        <v>2010</v>
      </c>
      <c r="H5" s="538" t="s">
        <v>731</v>
      </c>
      <c r="I5" s="538" t="s">
        <v>732</v>
      </c>
      <c r="J5" s="538">
        <v>2012</v>
      </c>
      <c r="K5" s="538" t="s">
        <v>733</v>
      </c>
      <c r="L5" s="538">
        <v>31</v>
      </c>
      <c r="M5" s="538" t="s">
        <v>353</v>
      </c>
    </row>
    <row r="6" spans="1:13" s="206" customFormat="1" ht="52.5" customHeight="1">
      <c r="A6" s="597"/>
      <c r="B6" s="620"/>
      <c r="C6" s="939" t="s">
        <v>734</v>
      </c>
      <c r="D6" s="538" t="s">
        <v>735</v>
      </c>
      <c r="E6" s="538" t="s">
        <v>736</v>
      </c>
      <c r="F6" s="538" t="s">
        <v>737</v>
      </c>
      <c r="G6" s="538">
        <v>2009</v>
      </c>
      <c r="H6" s="538" t="s">
        <v>738</v>
      </c>
      <c r="I6" s="538" t="s">
        <v>739</v>
      </c>
      <c r="J6" s="538">
        <v>2010</v>
      </c>
      <c r="K6" s="538" t="s">
        <v>740</v>
      </c>
      <c r="L6" s="538">
        <v>39</v>
      </c>
      <c r="M6" s="538" t="s">
        <v>349</v>
      </c>
    </row>
    <row r="7" spans="1:13" s="206" customFormat="1" ht="35.25" customHeight="1">
      <c r="A7" s="597"/>
      <c r="B7" s="620"/>
      <c r="C7" s="939"/>
      <c r="D7" s="538" t="s">
        <v>302</v>
      </c>
      <c r="E7" s="667" t="s">
        <v>1075</v>
      </c>
      <c r="F7" s="538" t="s">
        <v>741</v>
      </c>
      <c r="G7" s="538">
        <v>2010</v>
      </c>
      <c r="H7" s="538" t="s">
        <v>439</v>
      </c>
      <c r="I7" s="538" t="s">
        <v>741</v>
      </c>
      <c r="J7" s="538">
        <v>2012</v>
      </c>
      <c r="K7" s="538" t="s">
        <v>742</v>
      </c>
      <c r="L7" s="538">
        <v>30</v>
      </c>
      <c r="M7" s="538" t="s">
        <v>353</v>
      </c>
    </row>
    <row r="8" spans="1:13" s="206" customFormat="1" ht="30.75" customHeight="1">
      <c r="A8" s="597"/>
      <c r="B8" s="620"/>
      <c r="C8" s="939"/>
      <c r="D8" s="538" t="s">
        <v>292</v>
      </c>
      <c r="E8" s="538" t="s">
        <v>743</v>
      </c>
      <c r="F8" s="538" t="s">
        <v>744</v>
      </c>
      <c r="G8" s="538">
        <v>2010</v>
      </c>
      <c r="H8" s="538" t="s">
        <v>745</v>
      </c>
      <c r="I8" s="538" t="s">
        <v>744</v>
      </c>
      <c r="J8" s="538">
        <v>2011</v>
      </c>
      <c r="K8" s="538" t="s">
        <v>746</v>
      </c>
      <c r="L8" s="538">
        <v>27</v>
      </c>
      <c r="M8" s="538" t="s">
        <v>353</v>
      </c>
    </row>
    <row r="9" spans="1:13" s="206" customFormat="1" ht="42.75" customHeight="1">
      <c r="A9" s="597"/>
      <c r="B9" s="620"/>
      <c r="C9" s="939"/>
      <c r="D9" s="538" t="s">
        <v>747</v>
      </c>
      <c r="E9" s="538" t="s">
        <v>748</v>
      </c>
      <c r="F9" s="538" t="s">
        <v>749</v>
      </c>
      <c r="G9" s="538">
        <v>2009</v>
      </c>
      <c r="H9" s="538" t="s">
        <v>750</v>
      </c>
      <c r="I9" s="538" t="s">
        <v>751</v>
      </c>
      <c r="J9" s="538">
        <v>2014</v>
      </c>
      <c r="K9" s="538" t="s">
        <v>752</v>
      </c>
      <c r="L9" s="538">
        <v>36</v>
      </c>
      <c r="M9" s="538" t="s">
        <v>349</v>
      </c>
    </row>
    <row r="10" spans="1:13" s="206" customFormat="1" ht="45" customHeight="1">
      <c r="A10" s="597"/>
      <c r="B10" s="620"/>
      <c r="C10" s="939" t="s">
        <v>753</v>
      </c>
      <c r="D10" s="538" t="s">
        <v>735</v>
      </c>
      <c r="E10" s="538" t="s">
        <v>736</v>
      </c>
      <c r="F10" s="538" t="s">
        <v>737</v>
      </c>
      <c r="G10" s="538">
        <v>2009</v>
      </c>
      <c r="H10" s="538" t="s">
        <v>738</v>
      </c>
      <c r="I10" s="538" t="s">
        <v>739</v>
      </c>
      <c r="J10" s="538">
        <v>2010</v>
      </c>
      <c r="K10" s="538" t="s">
        <v>740</v>
      </c>
      <c r="L10" s="538">
        <v>39</v>
      </c>
      <c r="M10" s="538" t="s">
        <v>349</v>
      </c>
    </row>
    <row r="11" spans="1:13" s="206" customFormat="1" ht="31.5" customHeight="1">
      <c r="A11" s="597"/>
      <c r="B11" s="620"/>
      <c r="C11" s="939"/>
      <c r="D11" s="538" t="s">
        <v>292</v>
      </c>
      <c r="E11" s="538" t="s">
        <v>743</v>
      </c>
      <c r="F11" s="538" t="s">
        <v>744</v>
      </c>
      <c r="G11" s="538">
        <v>2010</v>
      </c>
      <c r="H11" s="538" t="s">
        <v>745</v>
      </c>
      <c r="I11" s="538" t="s">
        <v>744</v>
      </c>
      <c r="J11" s="538">
        <v>2011</v>
      </c>
      <c r="K11" s="538" t="s">
        <v>746</v>
      </c>
      <c r="L11" s="538">
        <v>27</v>
      </c>
      <c r="M11" s="538" t="s">
        <v>353</v>
      </c>
    </row>
    <row r="12" spans="1:13" s="206" customFormat="1" ht="25.5" customHeight="1">
      <c r="A12" s="597"/>
      <c r="B12" s="620"/>
      <c r="C12" s="939"/>
      <c r="D12" s="538" t="s">
        <v>754</v>
      </c>
      <c r="E12" s="538" t="s">
        <v>755</v>
      </c>
      <c r="F12" s="538" t="s">
        <v>756</v>
      </c>
      <c r="G12" s="538">
        <v>2008</v>
      </c>
      <c r="H12" s="538" t="s">
        <v>757</v>
      </c>
      <c r="I12" s="538" t="s">
        <v>758</v>
      </c>
      <c r="J12" s="538">
        <v>2010</v>
      </c>
      <c r="K12" s="538" t="s">
        <v>746</v>
      </c>
      <c r="L12" s="538">
        <v>27</v>
      </c>
      <c r="M12" s="538" t="s">
        <v>353</v>
      </c>
    </row>
    <row r="13" spans="1:13" s="206" customFormat="1" ht="29.25" customHeight="1">
      <c r="A13" s="597"/>
      <c r="B13" s="620"/>
      <c r="C13" s="939"/>
      <c r="D13" s="538" t="s">
        <v>354</v>
      </c>
      <c r="E13" s="538" t="s">
        <v>759</v>
      </c>
      <c r="F13" s="538" t="s">
        <v>760</v>
      </c>
      <c r="G13" s="538">
        <v>2008</v>
      </c>
      <c r="H13" s="538" t="s">
        <v>761</v>
      </c>
      <c r="I13" s="538" t="s">
        <v>760</v>
      </c>
      <c r="J13" s="538">
        <v>2010</v>
      </c>
      <c r="K13" s="538" t="s">
        <v>762</v>
      </c>
      <c r="L13" s="538">
        <v>5</v>
      </c>
      <c r="M13" s="538" t="s">
        <v>763</v>
      </c>
    </row>
    <row r="14" spans="1:13" s="206" customFormat="1" ht="46.5" customHeight="1">
      <c r="A14" s="597"/>
      <c r="B14" s="620"/>
      <c r="C14" s="939"/>
      <c r="D14" s="538" t="s">
        <v>747</v>
      </c>
      <c r="E14" s="538" t="s">
        <v>748</v>
      </c>
      <c r="F14" s="538" t="s">
        <v>749</v>
      </c>
      <c r="G14" s="538">
        <v>2009</v>
      </c>
      <c r="H14" s="538" t="s">
        <v>750</v>
      </c>
      <c r="I14" s="538" t="s">
        <v>751</v>
      </c>
      <c r="J14" s="538">
        <v>2014</v>
      </c>
      <c r="K14" s="538" t="s">
        <v>752</v>
      </c>
      <c r="L14" s="538">
        <v>36</v>
      </c>
      <c r="M14" s="538" t="s">
        <v>349</v>
      </c>
    </row>
    <row r="15" spans="1:13" s="206" customFormat="1" ht="30.75" customHeight="1">
      <c r="A15" s="597"/>
      <c r="B15" s="620"/>
      <c r="C15" s="939" t="s">
        <v>1062</v>
      </c>
      <c r="D15" s="538" t="s">
        <v>764</v>
      </c>
      <c r="E15" s="538" t="s">
        <v>765</v>
      </c>
      <c r="F15" s="538" t="s">
        <v>766</v>
      </c>
      <c r="G15" s="538">
        <v>2010</v>
      </c>
      <c r="H15" s="538" t="s">
        <v>764</v>
      </c>
      <c r="I15" s="538" t="s">
        <v>766</v>
      </c>
      <c r="J15" s="538">
        <v>2010</v>
      </c>
      <c r="K15" s="538" t="s">
        <v>767</v>
      </c>
      <c r="L15" s="538">
        <v>32</v>
      </c>
      <c r="M15" s="538" t="s">
        <v>353</v>
      </c>
    </row>
    <row r="16" spans="1:13" s="206" customFormat="1" ht="54" customHeight="1">
      <c r="A16" s="597"/>
      <c r="B16" s="620"/>
      <c r="C16" s="939"/>
      <c r="D16" s="538" t="s">
        <v>768</v>
      </c>
      <c r="E16" s="538" t="s">
        <v>769</v>
      </c>
      <c r="F16" s="538" t="s">
        <v>770</v>
      </c>
      <c r="G16" s="538">
        <v>2008</v>
      </c>
      <c r="H16" s="538" t="s">
        <v>771</v>
      </c>
      <c r="I16" s="538" t="s">
        <v>770</v>
      </c>
      <c r="J16" s="538">
        <v>2008</v>
      </c>
      <c r="K16" s="538" t="s">
        <v>772</v>
      </c>
      <c r="L16" s="538">
        <v>1</v>
      </c>
      <c r="M16" s="538" t="s">
        <v>763</v>
      </c>
    </row>
    <row r="17" spans="1:13" s="206" customFormat="1" ht="32.25" customHeight="1">
      <c r="A17" s="597"/>
      <c r="B17" s="620"/>
      <c r="C17" s="939"/>
      <c r="D17" s="538" t="s">
        <v>773</v>
      </c>
      <c r="E17" s="538" t="s">
        <v>774</v>
      </c>
      <c r="F17" s="538" t="s">
        <v>775</v>
      </c>
      <c r="G17" s="538">
        <v>2008</v>
      </c>
      <c r="H17" s="538" t="s">
        <v>776</v>
      </c>
      <c r="I17" s="538" t="s">
        <v>777</v>
      </c>
      <c r="J17" s="538"/>
      <c r="K17" s="538" t="s">
        <v>778</v>
      </c>
      <c r="L17" s="538">
        <v>36</v>
      </c>
      <c r="M17" s="538" t="s">
        <v>349</v>
      </c>
    </row>
    <row r="18" spans="1:13" s="206" customFormat="1" ht="42.75" customHeight="1">
      <c r="A18" s="597"/>
      <c r="B18" s="620"/>
      <c r="C18" s="538" t="s">
        <v>779</v>
      </c>
      <c r="D18" s="538" t="s">
        <v>780</v>
      </c>
      <c r="E18" s="538" t="s">
        <v>781</v>
      </c>
      <c r="F18" s="538" t="s">
        <v>377</v>
      </c>
      <c r="G18" s="538">
        <v>2008</v>
      </c>
      <c r="H18" s="538" t="s">
        <v>780</v>
      </c>
      <c r="I18" s="538" t="s">
        <v>377</v>
      </c>
      <c r="J18" s="538">
        <v>2010</v>
      </c>
      <c r="K18" s="538" t="s">
        <v>782</v>
      </c>
      <c r="L18" s="538" t="s">
        <v>783</v>
      </c>
      <c r="M18" s="538" t="s">
        <v>784</v>
      </c>
    </row>
    <row r="19" spans="1:13" s="206" customFormat="1" ht="46.5" customHeight="1">
      <c r="A19" s="597"/>
      <c r="B19" s="620"/>
      <c r="C19" s="538"/>
      <c r="D19" s="538" t="s">
        <v>785</v>
      </c>
      <c r="E19" s="538" t="s">
        <v>416</v>
      </c>
      <c r="F19" s="538" t="s">
        <v>351</v>
      </c>
      <c r="G19" s="538">
        <v>2009</v>
      </c>
      <c r="H19" s="538" t="s">
        <v>439</v>
      </c>
      <c r="I19" s="538" t="s">
        <v>786</v>
      </c>
      <c r="J19" s="538">
        <v>2012</v>
      </c>
      <c r="K19" s="538" t="s">
        <v>787</v>
      </c>
      <c r="L19" s="598" t="s">
        <v>788</v>
      </c>
      <c r="M19" s="538" t="s">
        <v>789</v>
      </c>
    </row>
    <row r="20" spans="1:13" s="206" customFormat="1" ht="38.25" customHeight="1">
      <c r="A20" s="597"/>
      <c r="B20" s="620"/>
      <c r="C20" s="538"/>
      <c r="D20" s="538" t="s">
        <v>790</v>
      </c>
      <c r="E20" s="538" t="s">
        <v>486</v>
      </c>
      <c r="F20" s="538" t="s">
        <v>791</v>
      </c>
      <c r="G20" s="538">
        <v>2009</v>
      </c>
      <c r="H20" s="538" t="s">
        <v>792</v>
      </c>
      <c r="I20" s="538" t="s">
        <v>793</v>
      </c>
      <c r="J20" s="538">
        <v>2009</v>
      </c>
      <c r="K20" s="538" t="s">
        <v>746</v>
      </c>
      <c r="L20" s="538">
        <v>27</v>
      </c>
      <c r="M20" s="538" t="s">
        <v>353</v>
      </c>
    </row>
    <row r="21" spans="1:13" s="206" customFormat="1" ht="33" customHeight="1">
      <c r="A21" s="597"/>
      <c r="B21" s="620"/>
      <c r="C21" s="538"/>
      <c r="D21" s="538" t="s">
        <v>508</v>
      </c>
      <c r="E21" s="538" t="s">
        <v>794</v>
      </c>
      <c r="F21" s="538" t="s">
        <v>795</v>
      </c>
      <c r="G21" s="538">
        <v>2006</v>
      </c>
      <c r="H21" s="538" t="s">
        <v>796</v>
      </c>
      <c r="I21" s="538" t="s">
        <v>797</v>
      </c>
      <c r="J21" s="538">
        <v>2010</v>
      </c>
      <c r="K21" s="538" t="s">
        <v>752</v>
      </c>
      <c r="L21" s="538">
        <v>36</v>
      </c>
      <c r="M21" s="538" t="s">
        <v>349</v>
      </c>
    </row>
    <row r="22" spans="1:13" s="206" customFormat="1" ht="30" customHeight="1">
      <c r="A22" s="597"/>
      <c r="B22" s="620"/>
      <c r="C22" s="538"/>
      <c r="D22" s="538" t="s">
        <v>798</v>
      </c>
      <c r="E22" s="538" t="s">
        <v>799</v>
      </c>
      <c r="F22" s="538" t="s">
        <v>800</v>
      </c>
      <c r="G22" s="538">
        <v>2009</v>
      </c>
      <c r="H22" s="538" t="s">
        <v>801</v>
      </c>
      <c r="I22" s="538" t="s">
        <v>802</v>
      </c>
      <c r="J22" s="538">
        <v>2008</v>
      </c>
      <c r="K22" s="538" t="s">
        <v>803</v>
      </c>
      <c r="L22" s="538">
        <v>28</v>
      </c>
      <c r="M22" s="538" t="s">
        <v>349</v>
      </c>
    </row>
    <row r="23" spans="1:13" s="206" customFormat="1" ht="43.5" customHeight="1">
      <c r="A23" s="597"/>
      <c r="B23" s="620"/>
      <c r="C23" s="538"/>
      <c r="D23" s="538" t="s">
        <v>412</v>
      </c>
      <c r="E23" s="538" t="s">
        <v>804</v>
      </c>
      <c r="F23" s="538" t="s">
        <v>805</v>
      </c>
      <c r="G23" s="538">
        <v>2008</v>
      </c>
      <c r="H23" s="538" t="s">
        <v>806</v>
      </c>
      <c r="I23" s="538" t="s">
        <v>805</v>
      </c>
      <c r="J23" s="538">
        <v>2008</v>
      </c>
      <c r="K23" s="538" t="s">
        <v>807</v>
      </c>
      <c r="L23" s="538">
        <v>27</v>
      </c>
      <c r="M23" s="538" t="s">
        <v>353</v>
      </c>
    </row>
    <row r="24" spans="1:13" s="206" customFormat="1" ht="39" customHeight="1">
      <c r="A24" s="597"/>
      <c r="B24" s="620"/>
      <c r="C24" s="538"/>
      <c r="D24" s="538" t="s">
        <v>808</v>
      </c>
      <c r="E24" s="538" t="s">
        <v>809</v>
      </c>
      <c r="F24" s="538" t="s">
        <v>810</v>
      </c>
      <c r="G24" s="538">
        <v>2008</v>
      </c>
      <c r="H24" s="538" t="s">
        <v>811</v>
      </c>
      <c r="I24" s="538" t="s">
        <v>812</v>
      </c>
      <c r="J24" s="538">
        <v>2008</v>
      </c>
      <c r="K24" s="538" t="s">
        <v>746</v>
      </c>
      <c r="L24" s="538">
        <v>27</v>
      </c>
      <c r="M24" s="538" t="s">
        <v>353</v>
      </c>
    </row>
    <row r="25" spans="1:13" ht="63.75" customHeight="1">
      <c r="A25" s="578">
        <v>2</v>
      </c>
      <c r="B25" s="621" t="s">
        <v>1016</v>
      </c>
      <c r="C25" s="599" t="s">
        <v>1063</v>
      </c>
      <c r="D25" s="580" t="s">
        <v>290</v>
      </c>
      <c r="E25" s="580" t="s">
        <v>636</v>
      </c>
      <c r="F25" s="580" t="s">
        <v>637</v>
      </c>
      <c r="G25" s="580">
        <v>2007</v>
      </c>
      <c r="H25" s="580" t="s">
        <v>638</v>
      </c>
      <c r="I25" s="580" t="s">
        <v>639</v>
      </c>
      <c r="J25" s="580">
        <v>2004</v>
      </c>
      <c r="K25" s="580" t="s">
        <v>640</v>
      </c>
      <c r="L25" s="580">
        <v>2</v>
      </c>
      <c r="M25" s="580" t="s">
        <v>641</v>
      </c>
    </row>
    <row r="26" spans="1:13" s="206" customFormat="1" ht="46.5" customHeight="1">
      <c r="A26" s="578"/>
      <c r="B26" s="621"/>
      <c r="C26" s="580" t="s">
        <v>1064</v>
      </c>
      <c r="D26" s="580" t="s">
        <v>300</v>
      </c>
      <c r="E26" s="580" t="s">
        <v>643</v>
      </c>
      <c r="F26" s="580" t="s">
        <v>644</v>
      </c>
      <c r="G26" s="580">
        <v>2011</v>
      </c>
      <c r="H26" s="580" t="s">
        <v>645</v>
      </c>
      <c r="I26" s="580" t="s">
        <v>646</v>
      </c>
      <c r="J26" s="580">
        <v>2011</v>
      </c>
      <c r="K26" s="580" t="s">
        <v>647</v>
      </c>
      <c r="L26" s="580">
        <v>29</v>
      </c>
      <c r="M26" s="580" t="s">
        <v>648</v>
      </c>
    </row>
    <row r="27" spans="1:13" s="206" customFormat="1" ht="37.5" customHeight="1">
      <c r="A27" s="578"/>
      <c r="B27" s="621"/>
      <c r="C27" s="580" t="s">
        <v>1065</v>
      </c>
      <c r="D27" s="580" t="s">
        <v>287</v>
      </c>
      <c r="E27" s="580" t="s">
        <v>650</v>
      </c>
      <c r="F27" s="580" t="s">
        <v>651</v>
      </c>
      <c r="G27" s="580">
        <v>2006</v>
      </c>
      <c r="H27" s="580" t="s">
        <v>652</v>
      </c>
      <c r="I27" s="580" t="s">
        <v>653</v>
      </c>
      <c r="J27" s="580">
        <v>2008</v>
      </c>
      <c r="K27" s="580" t="s">
        <v>654</v>
      </c>
      <c r="L27" s="580">
        <v>14</v>
      </c>
      <c r="M27" s="580" t="s">
        <v>655</v>
      </c>
    </row>
    <row r="28" spans="1:13" s="206" customFormat="1" ht="39" customHeight="1">
      <c r="A28" s="578"/>
      <c r="B28" s="621"/>
      <c r="C28" s="580" t="s">
        <v>1064</v>
      </c>
      <c r="D28" s="580" t="s">
        <v>656</v>
      </c>
      <c r="E28" s="580" t="s">
        <v>657</v>
      </c>
      <c r="F28" s="580" t="s">
        <v>658</v>
      </c>
      <c r="G28" s="580">
        <v>2011</v>
      </c>
      <c r="H28" s="580" t="s">
        <v>659</v>
      </c>
      <c r="I28" s="580" t="s">
        <v>660</v>
      </c>
      <c r="J28" s="580">
        <v>2011</v>
      </c>
      <c r="K28" s="580" t="s">
        <v>661</v>
      </c>
      <c r="L28" s="580">
        <v>36</v>
      </c>
      <c r="M28" s="580" t="s">
        <v>648</v>
      </c>
    </row>
    <row r="29" spans="1:13" s="206" customFormat="1" ht="42" customHeight="1">
      <c r="A29" s="578"/>
      <c r="B29" s="621"/>
      <c r="C29" s="580" t="s">
        <v>1064</v>
      </c>
      <c r="D29" s="580" t="s">
        <v>289</v>
      </c>
      <c r="E29" s="580" t="s">
        <v>662</v>
      </c>
      <c r="F29" s="580" t="s">
        <v>663</v>
      </c>
      <c r="G29" s="580">
        <v>2007</v>
      </c>
      <c r="H29" s="580" t="s">
        <v>664</v>
      </c>
      <c r="I29" s="580" t="s">
        <v>663</v>
      </c>
      <c r="J29" s="580">
        <v>2010</v>
      </c>
      <c r="K29" s="580" t="s">
        <v>665</v>
      </c>
      <c r="L29" s="580">
        <v>18</v>
      </c>
      <c r="M29" s="580" t="s">
        <v>655</v>
      </c>
    </row>
    <row r="30" spans="1:13" s="206" customFormat="1" ht="43.5" customHeight="1">
      <c r="A30" s="578"/>
      <c r="B30" s="621"/>
      <c r="C30" s="580" t="s">
        <v>1066</v>
      </c>
      <c r="D30" s="580" t="s">
        <v>286</v>
      </c>
      <c r="E30" s="580" t="s">
        <v>667</v>
      </c>
      <c r="F30" s="580" t="s">
        <v>668</v>
      </c>
      <c r="G30" s="580">
        <v>2010</v>
      </c>
      <c r="H30" s="580" t="s">
        <v>669</v>
      </c>
      <c r="I30" s="580" t="s">
        <v>668</v>
      </c>
      <c r="J30" s="580">
        <v>2010</v>
      </c>
      <c r="K30" s="580" t="s">
        <v>670</v>
      </c>
      <c r="L30" s="580">
        <v>31</v>
      </c>
      <c r="M30" s="580" t="s">
        <v>648</v>
      </c>
    </row>
    <row r="31" spans="1:13" s="206" customFormat="1" ht="34.5" customHeight="1">
      <c r="A31" s="578"/>
      <c r="B31" s="621"/>
      <c r="C31" s="580" t="s">
        <v>1066</v>
      </c>
      <c r="D31" s="580" t="s">
        <v>300</v>
      </c>
      <c r="E31" s="580" t="s">
        <v>416</v>
      </c>
      <c r="F31" s="580" t="s">
        <v>671</v>
      </c>
      <c r="G31" s="580">
        <v>2014</v>
      </c>
      <c r="H31" s="580" t="s">
        <v>672</v>
      </c>
      <c r="I31" s="580" t="s">
        <v>646</v>
      </c>
      <c r="J31" s="580">
        <v>2014</v>
      </c>
      <c r="K31" s="580" t="s">
        <v>647</v>
      </c>
      <c r="L31" s="580">
        <v>29</v>
      </c>
      <c r="M31" s="580" t="s">
        <v>648</v>
      </c>
    </row>
    <row r="32" spans="1:13" s="206" customFormat="1" ht="62.25" customHeight="1">
      <c r="A32" s="578"/>
      <c r="B32" s="621"/>
      <c r="C32" s="580">
        <v>11</v>
      </c>
      <c r="D32" s="580" t="s">
        <v>673</v>
      </c>
      <c r="E32" s="580" t="s">
        <v>674</v>
      </c>
      <c r="F32" s="580" t="s">
        <v>675</v>
      </c>
      <c r="G32" s="580">
        <v>2011</v>
      </c>
      <c r="H32" s="580" t="s">
        <v>676</v>
      </c>
      <c r="I32" s="580" t="s">
        <v>677</v>
      </c>
      <c r="J32" s="580">
        <v>2012</v>
      </c>
      <c r="K32" s="580" t="s">
        <v>647</v>
      </c>
      <c r="L32" s="580">
        <v>29</v>
      </c>
      <c r="M32" s="580" t="s">
        <v>648</v>
      </c>
    </row>
    <row r="33" spans="1:13" s="206" customFormat="1" ht="51" customHeight="1">
      <c r="A33" s="578"/>
      <c r="B33" s="621"/>
      <c r="C33" s="580">
        <v>10</v>
      </c>
      <c r="D33" s="580" t="s">
        <v>673</v>
      </c>
      <c r="E33" s="580" t="s">
        <v>674</v>
      </c>
      <c r="F33" s="580" t="s">
        <v>675</v>
      </c>
      <c r="G33" s="580">
        <v>2011</v>
      </c>
      <c r="H33" s="580" t="s">
        <v>676</v>
      </c>
      <c r="I33" s="580" t="s">
        <v>677</v>
      </c>
      <c r="J33" s="580">
        <v>2012</v>
      </c>
      <c r="K33" s="580" t="s">
        <v>647</v>
      </c>
      <c r="L33" s="580">
        <v>29</v>
      </c>
      <c r="M33" s="580" t="s">
        <v>648</v>
      </c>
    </row>
    <row r="34" spans="1:13" s="206" customFormat="1" ht="32.25" customHeight="1">
      <c r="A34" s="578"/>
      <c r="B34" s="621"/>
      <c r="C34" s="580">
        <v>10</v>
      </c>
      <c r="D34" s="580" t="s">
        <v>678</v>
      </c>
      <c r="E34" s="580" t="s">
        <v>679</v>
      </c>
      <c r="F34" s="580" t="s">
        <v>680</v>
      </c>
      <c r="G34" s="580">
        <v>2009</v>
      </c>
      <c r="H34" s="580" t="s">
        <v>681</v>
      </c>
      <c r="I34" s="580" t="s">
        <v>680</v>
      </c>
      <c r="J34" s="580">
        <v>2007</v>
      </c>
      <c r="K34" s="580" t="s">
        <v>665</v>
      </c>
      <c r="L34" s="580">
        <v>18</v>
      </c>
      <c r="M34" s="580">
        <v>1</v>
      </c>
    </row>
    <row r="35" spans="1:13" s="206" customFormat="1" ht="35.25" customHeight="1">
      <c r="A35" s="578"/>
      <c r="B35" s="621"/>
      <c r="C35" s="580">
        <v>10</v>
      </c>
      <c r="D35" s="580" t="s">
        <v>289</v>
      </c>
      <c r="E35" s="580" t="s">
        <v>682</v>
      </c>
      <c r="F35" s="580" t="s">
        <v>683</v>
      </c>
      <c r="G35" s="580">
        <v>2009</v>
      </c>
      <c r="H35" s="580" t="s">
        <v>684</v>
      </c>
      <c r="I35" s="580" t="s">
        <v>685</v>
      </c>
      <c r="J35" s="580">
        <v>2009</v>
      </c>
      <c r="K35" s="580" t="s">
        <v>665</v>
      </c>
      <c r="L35" s="580">
        <v>18</v>
      </c>
      <c r="M35" s="580">
        <v>1</v>
      </c>
    </row>
    <row r="36" spans="1:13" s="206" customFormat="1" ht="32.25" customHeight="1">
      <c r="A36" s="578"/>
      <c r="B36" s="621"/>
      <c r="C36" s="580">
        <v>11</v>
      </c>
      <c r="D36" s="580" t="s">
        <v>289</v>
      </c>
      <c r="E36" s="580" t="s">
        <v>686</v>
      </c>
      <c r="F36" s="580" t="s">
        <v>687</v>
      </c>
      <c r="G36" s="580">
        <v>2009</v>
      </c>
      <c r="H36" s="580" t="s">
        <v>688</v>
      </c>
      <c r="I36" s="580" t="s">
        <v>689</v>
      </c>
      <c r="J36" s="580">
        <v>2008</v>
      </c>
      <c r="K36" s="580" t="s">
        <v>665</v>
      </c>
      <c r="L36" s="580">
        <v>18</v>
      </c>
      <c r="M36" s="580">
        <v>1</v>
      </c>
    </row>
    <row r="37" spans="1:13" s="206" customFormat="1" ht="90.75" customHeight="1">
      <c r="A37" s="578"/>
      <c r="B37" s="621"/>
      <c r="C37" s="580">
        <v>11</v>
      </c>
      <c r="D37" s="580" t="s">
        <v>289</v>
      </c>
      <c r="E37" s="580" t="s">
        <v>690</v>
      </c>
      <c r="F37" s="580" t="s">
        <v>691</v>
      </c>
      <c r="G37" s="580">
        <v>2009</v>
      </c>
      <c r="H37" s="580" t="s">
        <v>692</v>
      </c>
      <c r="I37" s="580" t="s">
        <v>689</v>
      </c>
      <c r="J37" s="580">
        <v>2010</v>
      </c>
      <c r="K37" s="580" t="s">
        <v>665</v>
      </c>
      <c r="L37" s="580">
        <v>18</v>
      </c>
      <c r="M37" s="580">
        <v>1</v>
      </c>
    </row>
    <row r="38" spans="1:13" s="206" customFormat="1" ht="54.75" customHeight="1">
      <c r="A38" s="578"/>
      <c r="B38" s="621"/>
      <c r="C38" s="580">
        <v>10</v>
      </c>
      <c r="D38" s="580" t="s">
        <v>563</v>
      </c>
      <c r="E38" s="580" t="s">
        <v>693</v>
      </c>
      <c r="F38" s="580" t="s">
        <v>694</v>
      </c>
      <c r="G38" s="580">
        <v>2009</v>
      </c>
      <c r="H38" s="580" t="s">
        <v>695</v>
      </c>
      <c r="I38" s="580" t="s">
        <v>696</v>
      </c>
      <c r="J38" s="580">
        <v>2008</v>
      </c>
      <c r="K38" s="580" t="s">
        <v>661</v>
      </c>
      <c r="L38" s="580">
        <v>36</v>
      </c>
      <c r="M38" s="580" t="s">
        <v>648</v>
      </c>
    </row>
    <row r="39" spans="1:13" s="206" customFormat="1" ht="60" customHeight="1">
      <c r="A39" s="578"/>
      <c r="B39" s="621"/>
      <c r="C39" s="580">
        <v>11</v>
      </c>
      <c r="D39" s="580" t="s">
        <v>563</v>
      </c>
      <c r="E39" s="580" t="s">
        <v>693</v>
      </c>
      <c r="F39" s="580" t="s">
        <v>694</v>
      </c>
      <c r="G39" s="580">
        <v>2009</v>
      </c>
      <c r="H39" s="580" t="s">
        <v>697</v>
      </c>
      <c r="I39" s="580" t="s">
        <v>696</v>
      </c>
      <c r="J39" s="580">
        <v>2008</v>
      </c>
      <c r="K39" s="580" t="s">
        <v>661</v>
      </c>
      <c r="L39" s="580">
        <v>36</v>
      </c>
      <c r="M39" s="580" t="s">
        <v>648</v>
      </c>
    </row>
    <row r="40" spans="1:13" s="206" customFormat="1" ht="44.25" customHeight="1">
      <c r="A40" s="578"/>
      <c r="B40" s="621"/>
      <c r="C40" s="580">
        <v>10</v>
      </c>
      <c r="D40" s="580" t="s">
        <v>485</v>
      </c>
      <c r="E40" s="580" t="s">
        <v>698</v>
      </c>
      <c r="F40" s="580" t="s">
        <v>699</v>
      </c>
      <c r="G40" s="580">
        <v>2014</v>
      </c>
      <c r="H40" s="580" t="s">
        <v>700</v>
      </c>
      <c r="I40" s="580" t="s">
        <v>701</v>
      </c>
      <c r="J40" s="580">
        <v>2014</v>
      </c>
      <c r="K40" s="580" t="s">
        <v>661</v>
      </c>
      <c r="L40" s="580">
        <v>36</v>
      </c>
      <c r="M40" s="580" t="s">
        <v>648</v>
      </c>
    </row>
    <row r="41" spans="1:13" s="206" customFormat="1" ht="49.5" customHeight="1">
      <c r="A41" s="578"/>
      <c r="B41" s="621"/>
      <c r="C41" s="580">
        <v>10</v>
      </c>
      <c r="D41" s="580" t="s">
        <v>287</v>
      </c>
      <c r="E41" s="580" t="s">
        <v>702</v>
      </c>
      <c r="F41" s="580" t="s">
        <v>703</v>
      </c>
      <c r="G41" s="580">
        <v>2009</v>
      </c>
      <c r="H41" s="580" t="s">
        <v>704</v>
      </c>
      <c r="I41" s="580" t="s">
        <v>705</v>
      </c>
      <c r="J41" s="580">
        <v>2007</v>
      </c>
      <c r="K41" s="580" t="s">
        <v>654</v>
      </c>
      <c r="L41" s="580">
        <v>14</v>
      </c>
      <c r="M41" s="580" t="s">
        <v>655</v>
      </c>
    </row>
    <row r="42" spans="1:13" s="206" customFormat="1" ht="51.75" customHeight="1">
      <c r="A42" s="578"/>
      <c r="B42" s="621"/>
      <c r="C42" s="580">
        <v>11</v>
      </c>
      <c r="D42" s="580" t="s">
        <v>287</v>
      </c>
      <c r="E42" s="580" t="s">
        <v>702</v>
      </c>
      <c r="F42" s="580" t="s">
        <v>703</v>
      </c>
      <c r="G42" s="580">
        <v>2009</v>
      </c>
      <c r="H42" s="580" t="s">
        <v>704</v>
      </c>
      <c r="I42" s="580" t="s">
        <v>705</v>
      </c>
      <c r="J42" s="580">
        <v>2007</v>
      </c>
      <c r="K42" s="580" t="s">
        <v>654</v>
      </c>
      <c r="L42" s="580">
        <v>14</v>
      </c>
      <c r="M42" s="580" t="s">
        <v>655</v>
      </c>
    </row>
    <row r="43" spans="1:13" s="206" customFormat="1" ht="72.75" customHeight="1">
      <c r="A43" s="578"/>
      <c r="B43" s="621"/>
      <c r="C43" s="580">
        <v>10</v>
      </c>
      <c r="D43" s="580" t="s">
        <v>290</v>
      </c>
      <c r="E43" s="580" t="s">
        <v>706</v>
      </c>
      <c r="F43" s="580" t="s">
        <v>707</v>
      </c>
      <c r="G43" s="580">
        <v>2009</v>
      </c>
      <c r="H43" s="580" t="s">
        <v>708</v>
      </c>
      <c r="I43" s="580" t="s">
        <v>709</v>
      </c>
      <c r="J43" s="580">
        <v>2010</v>
      </c>
      <c r="K43" s="580" t="s">
        <v>640</v>
      </c>
      <c r="L43" s="580">
        <v>2</v>
      </c>
      <c r="M43" s="580" t="s">
        <v>641</v>
      </c>
    </row>
    <row r="44" spans="1:13" s="206" customFormat="1" ht="70.5" customHeight="1">
      <c r="A44" s="578"/>
      <c r="B44" s="621"/>
      <c r="C44" s="580">
        <v>11</v>
      </c>
      <c r="D44" s="580" t="s">
        <v>290</v>
      </c>
      <c r="E44" s="580" t="s">
        <v>706</v>
      </c>
      <c r="F44" s="580" t="s">
        <v>707</v>
      </c>
      <c r="G44" s="580">
        <v>2009</v>
      </c>
      <c r="H44" s="580" t="s">
        <v>710</v>
      </c>
      <c r="I44" s="580" t="s">
        <v>711</v>
      </c>
      <c r="J44" s="580">
        <v>2010</v>
      </c>
      <c r="K44" s="580" t="s">
        <v>640</v>
      </c>
      <c r="L44" s="580">
        <v>2</v>
      </c>
      <c r="M44" s="580" t="s">
        <v>641</v>
      </c>
    </row>
    <row r="45" spans="1:13" s="206" customFormat="1" ht="51" customHeight="1">
      <c r="A45" s="578"/>
      <c r="B45" s="621"/>
      <c r="C45" s="580">
        <v>10</v>
      </c>
      <c r="D45" s="580" t="s">
        <v>286</v>
      </c>
      <c r="E45" s="580" t="s">
        <v>712</v>
      </c>
      <c r="F45" s="580" t="s">
        <v>713</v>
      </c>
      <c r="G45" s="580">
        <v>2009</v>
      </c>
      <c r="H45" s="580" t="s">
        <v>714</v>
      </c>
      <c r="I45" s="580" t="s">
        <v>715</v>
      </c>
      <c r="J45" s="580">
        <v>2007</v>
      </c>
      <c r="K45" s="580" t="s">
        <v>670</v>
      </c>
      <c r="L45" s="580">
        <v>31</v>
      </c>
      <c r="M45" s="580" t="s">
        <v>648</v>
      </c>
    </row>
    <row r="46" spans="1:13" s="206" customFormat="1" ht="49.5" customHeight="1">
      <c r="A46" s="578"/>
      <c r="B46" s="621"/>
      <c r="C46" s="580">
        <v>11</v>
      </c>
      <c r="D46" s="580" t="s">
        <v>286</v>
      </c>
      <c r="E46" s="580" t="s">
        <v>712</v>
      </c>
      <c r="F46" s="580" t="s">
        <v>713</v>
      </c>
      <c r="G46" s="580">
        <v>2009</v>
      </c>
      <c r="H46" s="580" t="s">
        <v>716</v>
      </c>
      <c r="I46" s="580" t="s">
        <v>717</v>
      </c>
      <c r="J46" s="580">
        <v>2012</v>
      </c>
      <c r="K46" s="580" t="s">
        <v>718</v>
      </c>
      <c r="L46" s="580">
        <v>34</v>
      </c>
      <c r="M46" s="580">
        <v>1</v>
      </c>
    </row>
    <row r="47" spans="1:13" s="206" customFormat="1" ht="45" customHeight="1">
      <c r="A47" s="578"/>
      <c r="B47" s="621"/>
      <c r="C47" s="580">
        <v>8</v>
      </c>
      <c r="D47" s="580" t="s">
        <v>719</v>
      </c>
      <c r="E47" s="580" t="s">
        <v>720</v>
      </c>
      <c r="F47" s="580" t="s">
        <v>721</v>
      </c>
      <c r="G47" s="580">
        <v>2010</v>
      </c>
      <c r="H47" s="580" t="s">
        <v>722</v>
      </c>
      <c r="I47" s="580" t="s">
        <v>723</v>
      </c>
      <c r="J47" s="580">
        <v>2010</v>
      </c>
      <c r="K47" s="580" t="s">
        <v>724</v>
      </c>
      <c r="L47" s="580">
        <v>21</v>
      </c>
      <c r="M47" s="580">
        <v>1</v>
      </c>
    </row>
    <row r="48" spans="1:13" s="206" customFormat="1" ht="60.75" customHeight="1">
      <c r="A48" s="578"/>
      <c r="B48" s="621"/>
      <c r="C48" s="580">
        <v>9</v>
      </c>
      <c r="D48" s="580" t="s">
        <v>725</v>
      </c>
      <c r="E48" s="580" t="s">
        <v>720</v>
      </c>
      <c r="F48" s="580" t="s">
        <v>721</v>
      </c>
      <c r="G48" s="580">
        <v>2010</v>
      </c>
      <c r="H48" s="580" t="s">
        <v>726</v>
      </c>
      <c r="I48" s="580" t="s">
        <v>727</v>
      </c>
      <c r="J48" s="580">
        <v>2010</v>
      </c>
      <c r="K48" s="580" t="s">
        <v>728</v>
      </c>
      <c r="L48" s="580">
        <v>21</v>
      </c>
      <c r="M48" s="580">
        <v>1</v>
      </c>
    </row>
    <row r="49" spans="1:13" ht="55.5" customHeight="1">
      <c r="A49" s="600">
        <v>3</v>
      </c>
      <c r="B49" s="622" t="s">
        <v>996</v>
      </c>
      <c r="C49" s="631" t="s">
        <v>537</v>
      </c>
      <c r="D49" s="631" t="s">
        <v>538</v>
      </c>
      <c r="E49" s="631" t="s">
        <v>539</v>
      </c>
      <c r="F49" s="631" t="s">
        <v>540</v>
      </c>
      <c r="G49" s="632">
        <v>2010</v>
      </c>
      <c r="H49" s="632" t="s">
        <v>541</v>
      </c>
      <c r="I49" s="632" t="s">
        <v>542</v>
      </c>
      <c r="J49" s="632">
        <v>2009</v>
      </c>
      <c r="K49" s="632" t="s">
        <v>543</v>
      </c>
      <c r="L49" s="632">
        <v>34</v>
      </c>
      <c r="M49" s="632" t="s">
        <v>353</v>
      </c>
    </row>
    <row r="50" spans="1:13" s="206" customFormat="1" ht="68.25" customHeight="1">
      <c r="A50" s="601"/>
      <c r="B50" s="623"/>
      <c r="C50" s="631" t="s">
        <v>537</v>
      </c>
      <c r="D50" s="631" t="s">
        <v>544</v>
      </c>
      <c r="E50" s="632" t="s">
        <v>545</v>
      </c>
      <c r="F50" s="631" t="s">
        <v>546</v>
      </c>
      <c r="G50" s="632">
        <v>2010</v>
      </c>
      <c r="H50" s="632" t="s">
        <v>547</v>
      </c>
      <c r="I50" s="632" t="s">
        <v>548</v>
      </c>
      <c r="J50" s="632">
        <v>2009</v>
      </c>
      <c r="K50" s="632" t="s">
        <v>543</v>
      </c>
      <c r="L50" s="632">
        <v>34</v>
      </c>
      <c r="M50" s="632" t="s">
        <v>353</v>
      </c>
    </row>
    <row r="51" spans="1:13" s="206" customFormat="1" ht="69" customHeight="1">
      <c r="A51" s="601"/>
      <c r="B51" s="623"/>
      <c r="C51" s="631" t="s">
        <v>549</v>
      </c>
      <c r="D51" s="631" t="s">
        <v>550</v>
      </c>
      <c r="E51" s="631" t="s">
        <v>551</v>
      </c>
      <c r="F51" s="632" t="s">
        <v>552</v>
      </c>
      <c r="G51" s="632">
        <v>2010</v>
      </c>
      <c r="H51" s="632" t="s">
        <v>553</v>
      </c>
      <c r="I51" s="632" t="s">
        <v>554</v>
      </c>
      <c r="J51" s="632">
        <v>2012</v>
      </c>
      <c r="K51" s="632" t="s">
        <v>555</v>
      </c>
      <c r="L51" s="632">
        <v>34</v>
      </c>
      <c r="M51" s="632" t="s">
        <v>353</v>
      </c>
    </row>
    <row r="52" spans="1:13" s="206" customFormat="1" ht="63" customHeight="1">
      <c r="A52" s="601"/>
      <c r="B52" s="623"/>
      <c r="C52" s="631" t="s">
        <v>556</v>
      </c>
      <c r="D52" s="631" t="s">
        <v>557</v>
      </c>
      <c r="E52" s="631" t="s">
        <v>558</v>
      </c>
      <c r="F52" s="632" t="s">
        <v>559</v>
      </c>
      <c r="G52" s="632">
        <v>2009</v>
      </c>
      <c r="H52" s="631" t="s">
        <v>560</v>
      </c>
      <c r="I52" s="632" t="s">
        <v>561</v>
      </c>
      <c r="J52" s="632">
        <v>2011</v>
      </c>
      <c r="K52" s="632" t="s">
        <v>562</v>
      </c>
      <c r="L52" s="632">
        <v>30</v>
      </c>
      <c r="M52" s="632" t="s">
        <v>353</v>
      </c>
    </row>
    <row r="53" spans="1:13" s="206" customFormat="1" ht="51" customHeight="1">
      <c r="A53" s="601"/>
      <c r="B53" s="623"/>
      <c r="C53" s="631" t="s">
        <v>556</v>
      </c>
      <c r="D53" s="631" t="s">
        <v>563</v>
      </c>
      <c r="E53" s="632" t="s">
        <v>564</v>
      </c>
      <c r="F53" s="632" t="s">
        <v>565</v>
      </c>
      <c r="G53" s="632">
        <v>2007</v>
      </c>
      <c r="H53" s="632" t="s">
        <v>566</v>
      </c>
      <c r="I53" s="632" t="s">
        <v>565</v>
      </c>
      <c r="J53" s="632">
        <v>2007</v>
      </c>
      <c r="K53" s="632" t="s">
        <v>567</v>
      </c>
      <c r="L53" s="632">
        <v>25</v>
      </c>
      <c r="M53" s="632" t="s">
        <v>353</v>
      </c>
    </row>
    <row r="54" spans="1:13" s="206" customFormat="1" ht="45.75" customHeight="1">
      <c r="A54" s="601"/>
      <c r="B54" s="623"/>
      <c r="C54" s="631" t="s">
        <v>556</v>
      </c>
      <c r="D54" s="631" t="s">
        <v>479</v>
      </c>
      <c r="E54" s="632" t="s">
        <v>568</v>
      </c>
      <c r="F54" s="632" t="s">
        <v>569</v>
      </c>
      <c r="G54" s="632">
        <v>2010</v>
      </c>
      <c r="H54" s="632" t="s">
        <v>570</v>
      </c>
      <c r="I54" s="632" t="s">
        <v>571</v>
      </c>
      <c r="J54" s="632">
        <v>2010</v>
      </c>
      <c r="K54" s="632" t="s">
        <v>572</v>
      </c>
      <c r="L54" s="632">
        <v>24</v>
      </c>
      <c r="M54" s="632" t="s">
        <v>353</v>
      </c>
    </row>
    <row r="55" spans="1:13" s="206" customFormat="1" ht="39.75" customHeight="1">
      <c r="A55" s="601"/>
      <c r="B55" s="623"/>
      <c r="C55" s="631" t="s">
        <v>556</v>
      </c>
      <c r="D55" s="631" t="s">
        <v>471</v>
      </c>
      <c r="E55" s="631" t="s">
        <v>573</v>
      </c>
      <c r="F55" s="632" t="s">
        <v>574</v>
      </c>
      <c r="G55" s="632">
        <v>2009</v>
      </c>
      <c r="H55" s="631" t="s">
        <v>575</v>
      </c>
      <c r="I55" s="631" t="s">
        <v>576</v>
      </c>
      <c r="J55" s="632">
        <v>2010</v>
      </c>
      <c r="K55" s="632" t="s">
        <v>577</v>
      </c>
      <c r="L55" s="632">
        <v>30</v>
      </c>
      <c r="M55" s="632" t="s">
        <v>353</v>
      </c>
    </row>
    <row r="56" spans="1:13" s="206" customFormat="1" ht="60" customHeight="1">
      <c r="A56" s="601"/>
      <c r="B56" s="623"/>
      <c r="C56" s="631" t="s">
        <v>578</v>
      </c>
      <c r="D56" s="631" t="s">
        <v>436</v>
      </c>
      <c r="E56" s="632" t="s">
        <v>579</v>
      </c>
      <c r="F56" s="632" t="s">
        <v>442</v>
      </c>
      <c r="G56" s="632">
        <v>2009</v>
      </c>
      <c r="H56" s="632" t="s">
        <v>580</v>
      </c>
      <c r="I56" s="632" t="s">
        <v>581</v>
      </c>
      <c r="J56" s="632">
        <v>2007</v>
      </c>
      <c r="K56" s="631" t="s">
        <v>582</v>
      </c>
      <c r="L56" s="631">
        <v>25</v>
      </c>
      <c r="M56" s="631" t="s">
        <v>349</v>
      </c>
    </row>
    <row r="57" spans="1:13" s="206" customFormat="1" ht="60" customHeight="1">
      <c r="A57" s="601"/>
      <c r="B57" s="623"/>
      <c r="C57" s="631" t="s">
        <v>583</v>
      </c>
      <c r="D57" s="631" t="s">
        <v>436</v>
      </c>
      <c r="E57" s="632" t="s">
        <v>579</v>
      </c>
      <c r="F57" s="632" t="s">
        <v>442</v>
      </c>
      <c r="G57" s="632">
        <v>2009</v>
      </c>
      <c r="H57" s="632" t="s">
        <v>580</v>
      </c>
      <c r="I57" s="632" t="s">
        <v>581</v>
      </c>
      <c r="J57" s="632">
        <v>2007</v>
      </c>
      <c r="K57" s="631" t="s">
        <v>584</v>
      </c>
      <c r="L57" s="631">
        <v>32</v>
      </c>
      <c r="M57" s="631" t="s">
        <v>349</v>
      </c>
    </row>
    <row r="58" spans="1:13" s="206" customFormat="1" ht="72" customHeight="1">
      <c r="A58" s="601"/>
      <c r="B58" s="623"/>
      <c r="C58" s="631" t="s">
        <v>585</v>
      </c>
      <c r="D58" s="631" t="s">
        <v>634</v>
      </c>
      <c r="E58" s="631" t="s">
        <v>587</v>
      </c>
      <c r="F58" s="631" t="s">
        <v>588</v>
      </c>
      <c r="G58" s="631">
        <v>20012</v>
      </c>
      <c r="H58" s="631" t="s">
        <v>589</v>
      </c>
      <c r="I58" s="631" t="s">
        <v>588</v>
      </c>
      <c r="J58" s="631">
        <v>2012</v>
      </c>
      <c r="K58" s="631" t="s">
        <v>590</v>
      </c>
      <c r="L58" s="631">
        <v>25</v>
      </c>
      <c r="M58" s="631" t="s">
        <v>349</v>
      </c>
    </row>
    <row r="59" spans="1:13" s="206" customFormat="1" ht="60" customHeight="1">
      <c r="A59" s="601"/>
      <c r="B59" s="623"/>
      <c r="C59" s="631" t="s">
        <v>591</v>
      </c>
      <c r="D59" s="631" t="s">
        <v>592</v>
      </c>
      <c r="E59" s="631" t="s">
        <v>593</v>
      </c>
      <c r="F59" s="631" t="s">
        <v>594</v>
      </c>
      <c r="G59" s="631">
        <v>2008</v>
      </c>
      <c r="H59" s="631" t="s">
        <v>595</v>
      </c>
      <c r="I59" s="631" t="s">
        <v>594</v>
      </c>
      <c r="J59" s="631">
        <v>2008</v>
      </c>
      <c r="K59" s="631" t="s">
        <v>596</v>
      </c>
      <c r="L59" s="631">
        <v>30</v>
      </c>
      <c r="M59" s="631" t="s">
        <v>353</v>
      </c>
    </row>
    <row r="60" spans="1:13" s="206" customFormat="1" ht="65.25" customHeight="1">
      <c r="A60" s="601"/>
      <c r="B60" s="623"/>
      <c r="C60" s="631" t="s">
        <v>597</v>
      </c>
      <c r="D60" s="631" t="s">
        <v>557</v>
      </c>
      <c r="E60" s="631" t="s">
        <v>558</v>
      </c>
      <c r="F60" s="632" t="s">
        <v>559</v>
      </c>
      <c r="G60" s="632">
        <v>2009</v>
      </c>
      <c r="H60" s="631" t="s">
        <v>598</v>
      </c>
      <c r="I60" s="632" t="s">
        <v>561</v>
      </c>
      <c r="J60" s="632">
        <v>2011</v>
      </c>
      <c r="K60" s="632" t="s">
        <v>599</v>
      </c>
      <c r="L60" s="632">
        <v>18</v>
      </c>
      <c r="M60" s="632" t="s">
        <v>349</v>
      </c>
    </row>
    <row r="61" spans="1:13" s="206" customFormat="1" ht="80.25" customHeight="1">
      <c r="A61" s="601"/>
      <c r="B61" s="623"/>
      <c r="C61" s="631" t="s">
        <v>597</v>
      </c>
      <c r="D61" s="631" t="s">
        <v>286</v>
      </c>
      <c r="E61" s="631" t="s">
        <v>573</v>
      </c>
      <c r="F61" s="632" t="s">
        <v>574</v>
      </c>
      <c r="G61" s="632">
        <v>2009</v>
      </c>
      <c r="H61" s="631" t="s">
        <v>600</v>
      </c>
      <c r="I61" s="631" t="s">
        <v>576</v>
      </c>
      <c r="J61" s="632">
        <v>2005</v>
      </c>
      <c r="K61" s="632" t="s">
        <v>601</v>
      </c>
      <c r="L61" s="632">
        <v>22</v>
      </c>
      <c r="M61" s="632" t="s">
        <v>353</v>
      </c>
    </row>
    <row r="62" spans="1:13" s="206" customFormat="1" ht="52.5" customHeight="1">
      <c r="A62" s="601"/>
      <c r="B62" s="623"/>
      <c r="C62" s="631" t="s">
        <v>597</v>
      </c>
      <c r="D62" s="631" t="s">
        <v>287</v>
      </c>
      <c r="E62" s="631" t="s">
        <v>602</v>
      </c>
      <c r="F62" s="631" t="s">
        <v>603</v>
      </c>
      <c r="G62" s="632">
        <v>2012</v>
      </c>
      <c r="H62" s="631" t="s">
        <v>604</v>
      </c>
      <c r="I62" s="631" t="s">
        <v>605</v>
      </c>
      <c r="J62" s="632">
        <v>2012</v>
      </c>
      <c r="K62" s="632" t="s">
        <v>596</v>
      </c>
      <c r="L62" s="632">
        <v>30</v>
      </c>
      <c r="M62" s="632" t="s">
        <v>353</v>
      </c>
    </row>
    <row r="63" spans="1:13" s="206" customFormat="1" ht="59.25" customHeight="1">
      <c r="A63" s="601"/>
      <c r="B63" s="623"/>
      <c r="C63" s="631" t="s">
        <v>606</v>
      </c>
      <c r="D63" s="631" t="s">
        <v>557</v>
      </c>
      <c r="E63" s="631" t="s">
        <v>558</v>
      </c>
      <c r="F63" s="632" t="s">
        <v>559</v>
      </c>
      <c r="G63" s="632">
        <v>2009</v>
      </c>
      <c r="H63" s="631" t="s">
        <v>598</v>
      </c>
      <c r="I63" s="632" t="s">
        <v>561</v>
      </c>
      <c r="J63" s="632">
        <v>2011</v>
      </c>
      <c r="K63" s="632" t="s">
        <v>607</v>
      </c>
      <c r="L63" s="632">
        <v>36</v>
      </c>
      <c r="M63" s="632" t="s">
        <v>353</v>
      </c>
    </row>
    <row r="64" spans="1:13" s="206" customFormat="1" ht="44.25" customHeight="1">
      <c r="A64" s="601"/>
      <c r="B64" s="623"/>
      <c r="C64" s="631" t="s">
        <v>606</v>
      </c>
      <c r="D64" s="631" t="s">
        <v>563</v>
      </c>
      <c r="E64" s="632" t="s">
        <v>564</v>
      </c>
      <c r="F64" s="632" t="s">
        <v>565</v>
      </c>
      <c r="G64" s="632">
        <v>2007</v>
      </c>
      <c r="H64" s="632" t="s">
        <v>608</v>
      </c>
      <c r="I64" s="632" t="s">
        <v>565</v>
      </c>
      <c r="J64" s="632">
        <v>2007</v>
      </c>
      <c r="K64" s="632" t="s">
        <v>609</v>
      </c>
      <c r="L64" s="632">
        <v>20</v>
      </c>
      <c r="M64" s="632" t="s">
        <v>353</v>
      </c>
    </row>
    <row r="65" spans="1:13" s="206" customFormat="1" ht="81.75" customHeight="1">
      <c r="A65" s="601"/>
      <c r="B65" s="623"/>
      <c r="C65" s="631" t="s">
        <v>606</v>
      </c>
      <c r="D65" s="631" t="s">
        <v>610</v>
      </c>
      <c r="E65" s="632" t="s">
        <v>690</v>
      </c>
      <c r="F65" s="632" t="s">
        <v>691</v>
      </c>
      <c r="G65" s="632">
        <v>2009</v>
      </c>
      <c r="H65" s="632" t="s">
        <v>692</v>
      </c>
      <c r="I65" s="632" t="s">
        <v>689</v>
      </c>
      <c r="J65" s="632">
        <v>2009</v>
      </c>
      <c r="K65" s="631" t="s">
        <v>611</v>
      </c>
      <c r="L65" s="631">
        <v>35</v>
      </c>
      <c r="M65" s="631" t="s">
        <v>349</v>
      </c>
    </row>
    <row r="66" spans="1:13" s="206" customFormat="1" ht="41.25" customHeight="1">
      <c r="A66" s="601"/>
      <c r="B66" s="623"/>
      <c r="C66" s="631" t="s">
        <v>597</v>
      </c>
      <c r="D66" s="631" t="s">
        <v>612</v>
      </c>
      <c r="E66" s="631" t="s">
        <v>613</v>
      </c>
      <c r="F66" s="631" t="s">
        <v>614</v>
      </c>
      <c r="G66" s="631">
        <v>2010</v>
      </c>
      <c r="H66" s="631" t="s">
        <v>612</v>
      </c>
      <c r="I66" s="631" t="s">
        <v>615</v>
      </c>
      <c r="J66" s="631">
        <v>2008</v>
      </c>
      <c r="K66" s="631" t="s">
        <v>616</v>
      </c>
      <c r="L66" s="631">
        <v>12</v>
      </c>
      <c r="M66" s="631" t="s">
        <v>349</v>
      </c>
    </row>
    <row r="67" spans="1:13" s="206" customFormat="1" ht="51" customHeight="1">
      <c r="A67" s="601"/>
      <c r="B67" s="623"/>
      <c r="C67" s="631" t="s">
        <v>597</v>
      </c>
      <c r="D67" s="631" t="s">
        <v>617</v>
      </c>
      <c r="E67" s="631" t="s">
        <v>618</v>
      </c>
      <c r="F67" s="631" t="s">
        <v>619</v>
      </c>
      <c r="G67" s="631">
        <v>2008</v>
      </c>
      <c r="H67" s="631" t="s">
        <v>620</v>
      </c>
      <c r="I67" s="631" t="s">
        <v>621</v>
      </c>
      <c r="J67" s="631">
        <v>2008</v>
      </c>
      <c r="K67" s="631" t="s">
        <v>572</v>
      </c>
      <c r="L67" s="631">
        <v>20</v>
      </c>
      <c r="M67" s="631" t="s">
        <v>353</v>
      </c>
    </row>
    <row r="68" spans="1:13" s="206" customFormat="1" ht="55.5" customHeight="1">
      <c r="A68" s="601"/>
      <c r="B68" s="623"/>
      <c r="C68" s="631" t="s">
        <v>606</v>
      </c>
      <c r="D68" s="631" t="s">
        <v>436</v>
      </c>
      <c r="E68" s="632" t="s">
        <v>579</v>
      </c>
      <c r="F68" s="632" t="s">
        <v>442</v>
      </c>
      <c r="G68" s="632">
        <v>2009</v>
      </c>
      <c r="H68" s="632" t="s">
        <v>580</v>
      </c>
      <c r="I68" s="632" t="s">
        <v>581</v>
      </c>
      <c r="J68" s="632">
        <v>2007</v>
      </c>
      <c r="K68" s="631" t="s">
        <v>622</v>
      </c>
      <c r="L68" s="631">
        <v>23</v>
      </c>
      <c r="M68" s="631" t="s">
        <v>353</v>
      </c>
    </row>
    <row r="69" spans="1:13" s="206" customFormat="1" ht="41.25" customHeight="1">
      <c r="A69" s="601"/>
      <c r="B69" s="623"/>
      <c r="C69" s="631" t="s">
        <v>623</v>
      </c>
      <c r="D69" s="631" t="s">
        <v>592</v>
      </c>
      <c r="E69" s="631" t="s">
        <v>593</v>
      </c>
      <c r="F69" s="631" t="s">
        <v>594</v>
      </c>
      <c r="G69" s="631">
        <v>2008</v>
      </c>
      <c r="H69" s="631" t="s">
        <v>595</v>
      </c>
      <c r="I69" s="631" t="s">
        <v>594</v>
      </c>
      <c r="J69" s="631">
        <v>2008</v>
      </c>
      <c r="K69" s="631" t="s">
        <v>596</v>
      </c>
      <c r="L69" s="631">
        <v>30</v>
      </c>
      <c r="M69" s="631" t="s">
        <v>353</v>
      </c>
    </row>
    <row r="70" spans="1:13" s="206" customFormat="1" ht="41.25" customHeight="1">
      <c r="A70" s="601"/>
      <c r="B70" s="623"/>
      <c r="C70" s="631" t="s">
        <v>624</v>
      </c>
      <c r="D70" s="631" t="s">
        <v>436</v>
      </c>
      <c r="E70" s="632" t="s">
        <v>579</v>
      </c>
      <c r="F70" s="632" t="s">
        <v>442</v>
      </c>
      <c r="G70" s="632">
        <v>2009</v>
      </c>
      <c r="H70" s="632" t="s">
        <v>580</v>
      </c>
      <c r="I70" s="632" t="s">
        <v>581</v>
      </c>
      <c r="J70" s="632">
        <v>2007</v>
      </c>
      <c r="K70" s="631" t="s">
        <v>625</v>
      </c>
      <c r="L70" s="631">
        <v>23</v>
      </c>
      <c r="M70" s="631" t="s">
        <v>349</v>
      </c>
    </row>
    <row r="71" spans="1:13" s="206" customFormat="1" ht="41.25" customHeight="1">
      <c r="A71" s="601"/>
      <c r="B71" s="623"/>
      <c r="C71" s="631" t="s">
        <v>556</v>
      </c>
      <c r="D71" s="631" t="s">
        <v>626</v>
      </c>
      <c r="E71" s="631" t="s">
        <v>627</v>
      </c>
      <c r="F71" s="632" t="s">
        <v>628</v>
      </c>
      <c r="G71" s="632">
        <v>2008</v>
      </c>
      <c r="H71" s="631" t="s">
        <v>629</v>
      </c>
      <c r="I71" s="632" t="s">
        <v>628</v>
      </c>
      <c r="J71" s="632">
        <v>2008</v>
      </c>
      <c r="K71" s="631" t="s">
        <v>611</v>
      </c>
      <c r="L71" s="631">
        <v>35</v>
      </c>
      <c r="M71" s="631" t="s">
        <v>349</v>
      </c>
    </row>
    <row r="72" spans="1:13" s="206" customFormat="1" ht="41.25" customHeight="1">
      <c r="A72" s="602"/>
      <c r="B72" s="624"/>
      <c r="C72" s="631" t="s">
        <v>556</v>
      </c>
      <c r="D72" s="631" t="s">
        <v>630</v>
      </c>
      <c r="E72" s="632" t="s">
        <v>631</v>
      </c>
      <c r="F72" s="632" t="s">
        <v>632</v>
      </c>
      <c r="G72" s="632">
        <v>2010</v>
      </c>
      <c r="H72" s="632" t="s">
        <v>630</v>
      </c>
      <c r="I72" s="632" t="s">
        <v>632</v>
      </c>
      <c r="J72" s="632">
        <v>2010</v>
      </c>
      <c r="K72" s="631" t="s">
        <v>633</v>
      </c>
      <c r="L72" s="631">
        <v>11</v>
      </c>
      <c r="M72" s="631" t="s">
        <v>353</v>
      </c>
    </row>
    <row r="73" spans="1:13" s="206" customFormat="1" ht="15">
      <c r="A73" s="937">
        <v>4</v>
      </c>
      <c r="B73" s="938" t="s">
        <v>1021</v>
      </c>
      <c r="C73" s="584">
        <v>9</v>
      </c>
      <c r="D73" s="584" t="s">
        <v>354</v>
      </c>
      <c r="E73" s="584" t="s">
        <v>362</v>
      </c>
      <c r="F73" s="584" t="s">
        <v>363</v>
      </c>
      <c r="G73" s="584">
        <v>2010</v>
      </c>
      <c r="H73" s="584"/>
      <c r="I73" s="584"/>
      <c r="J73" s="584"/>
      <c r="K73" s="584" t="s">
        <v>357</v>
      </c>
      <c r="L73" s="584">
        <v>29</v>
      </c>
      <c r="M73" s="584" t="s">
        <v>349</v>
      </c>
    </row>
    <row r="74" spans="1:13" s="206" customFormat="1" ht="25.5" customHeight="1">
      <c r="A74" s="937"/>
      <c r="B74" s="938"/>
      <c r="C74" s="584">
        <v>9</v>
      </c>
      <c r="D74" s="584" t="s">
        <v>287</v>
      </c>
      <c r="E74" s="584" t="s">
        <v>364</v>
      </c>
      <c r="F74" s="584" t="s">
        <v>365</v>
      </c>
      <c r="G74" s="584">
        <v>2011</v>
      </c>
      <c r="H74" s="584"/>
      <c r="I74" s="584"/>
      <c r="J74" s="584"/>
      <c r="K74" s="584" t="s">
        <v>366</v>
      </c>
      <c r="L74" s="584">
        <v>28</v>
      </c>
      <c r="M74" s="584" t="s">
        <v>349</v>
      </c>
    </row>
    <row r="75" spans="1:13" s="206" customFormat="1" ht="25.5" customHeight="1">
      <c r="A75" s="581"/>
      <c r="B75" s="625"/>
      <c r="C75" s="584">
        <v>9</v>
      </c>
      <c r="D75" s="584" t="s">
        <v>287</v>
      </c>
      <c r="E75" s="584" t="s">
        <v>367</v>
      </c>
      <c r="F75" s="584" t="s">
        <v>368</v>
      </c>
      <c r="G75" s="584">
        <v>2013</v>
      </c>
      <c r="H75" s="584"/>
      <c r="I75" s="584"/>
      <c r="J75" s="584"/>
      <c r="K75" s="584" t="s">
        <v>366</v>
      </c>
      <c r="L75" s="584">
        <v>28</v>
      </c>
      <c r="M75" s="584" t="s">
        <v>349</v>
      </c>
    </row>
    <row r="76" spans="1:13" s="206" customFormat="1" ht="27.75" customHeight="1">
      <c r="A76" s="581"/>
      <c r="B76" s="625"/>
      <c r="C76" s="584">
        <v>11</v>
      </c>
      <c r="D76" s="584" t="s">
        <v>304</v>
      </c>
      <c r="E76" s="584" t="s">
        <v>460</v>
      </c>
      <c r="F76" s="584"/>
      <c r="G76" s="584"/>
      <c r="H76" s="584"/>
      <c r="I76" s="584"/>
      <c r="J76" s="584"/>
      <c r="K76" s="584" t="s">
        <v>461</v>
      </c>
      <c r="L76" s="584">
        <v>29</v>
      </c>
      <c r="M76" s="584" t="s">
        <v>349</v>
      </c>
    </row>
    <row r="77" spans="1:13" s="206" customFormat="1" ht="24.75" customHeight="1">
      <c r="A77" s="581"/>
      <c r="B77" s="625"/>
      <c r="C77" s="584">
        <v>10</v>
      </c>
      <c r="D77" s="584"/>
      <c r="E77" s="584" t="s">
        <v>346</v>
      </c>
      <c r="F77" s="584" t="s">
        <v>347</v>
      </c>
      <c r="G77" s="584">
        <v>2010</v>
      </c>
      <c r="H77" s="584" t="s">
        <v>346</v>
      </c>
      <c r="I77" s="584" t="s">
        <v>347</v>
      </c>
      <c r="J77" s="584">
        <v>2010</v>
      </c>
      <c r="K77" s="584" t="s">
        <v>348</v>
      </c>
      <c r="L77" s="584">
        <v>16</v>
      </c>
      <c r="M77" s="584" t="s">
        <v>349</v>
      </c>
    </row>
    <row r="78" spans="1:13" ht="41.25" customHeight="1">
      <c r="A78" s="553">
        <v>5</v>
      </c>
      <c r="B78" s="626" t="s">
        <v>997</v>
      </c>
      <c r="C78" s="586">
        <v>11</v>
      </c>
      <c r="D78" s="586" t="str">
        <f>'[2]13-а'!D15</f>
        <v>русский язык </v>
      </c>
      <c r="E78" s="586" t="str">
        <f>'[2]13-а'!E15</f>
        <v>Русское правописание : орфография и пунктуация</v>
      </c>
      <c r="F78" s="586" t="str">
        <f>'[2]13-а'!F15</f>
        <v>Львова С.И.</v>
      </c>
      <c r="G78" s="586">
        <f>'[2]13-а'!G15</f>
        <v>2009</v>
      </c>
      <c r="H78" s="586" t="str">
        <f>'[2]13-а'!H15</f>
        <v>Русский язык и культура речи</v>
      </c>
      <c r="I78" s="586" t="str">
        <f>'[2]13-а'!I15</f>
        <v>Львова С.И.</v>
      </c>
      <c r="J78" s="586">
        <f>'[2]13-а'!J15</f>
        <v>2005</v>
      </c>
      <c r="K78" s="586" t="str">
        <f>'[2]13-а'!K15</f>
        <v>Олейник Т.В.</v>
      </c>
      <c r="L78" s="586">
        <f>'[2]13-а'!L15</f>
        <v>26</v>
      </c>
      <c r="M78" s="586" t="str">
        <f>'[2]13-а'!M15</f>
        <v>высшая </v>
      </c>
    </row>
    <row r="79" spans="1:13" s="206" customFormat="1" ht="15">
      <c r="A79" s="553"/>
      <c r="B79" s="626"/>
      <c r="C79" s="586">
        <v>11</v>
      </c>
      <c r="D79" s="586">
        <f>'[2]13-а'!D16</f>
        <v>0</v>
      </c>
      <c r="E79" s="586">
        <f>'[2]13-а'!E16</f>
        <v>0</v>
      </c>
      <c r="F79" s="586">
        <f>'[2]13-а'!F16</f>
        <v>0</v>
      </c>
      <c r="G79" s="586">
        <f>'[2]13-а'!G16</f>
        <v>0</v>
      </c>
      <c r="H79" s="586">
        <f>'[2]13-а'!H16</f>
        <v>0</v>
      </c>
      <c r="I79" s="586">
        <f>'[2]13-а'!I16</f>
        <v>0</v>
      </c>
      <c r="J79" s="586">
        <f>'[2]13-а'!J16</f>
        <v>0</v>
      </c>
      <c r="K79" s="586">
        <f>'[2]13-а'!K16</f>
        <v>0</v>
      </c>
      <c r="L79" s="586">
        <v>34</v>
      </c>
      <c r="M79" s="586" t="s">
        <v>349</v>
      </c>
    </row>
    <row r="80" spans="1:13" s="206" customFormat="1" ht="15">
      <c r="A80" s="553"/>
      <c r="B80" s="626"/>
      <c r="C80" s="586">
        <v>11</v>
      </c>
      <c r="D80" s="586">
        <f>'[2]13-а'!D17</f>
        <v>0</v>
      </c>
      <c r="E80" s="586">
        <f>'[2]13-а'!E17</f>
        <v>0</v>
      </c>
      <c r="F80" s="586">
        <f>'[2]13-а'!F17</f>
        <v>0</v>
      </c>
      <c r="G80" s="586">
        <f>'[2]13-а'!G17</f>
        <v>0</v>
      </c>
      <c r="H80" s="586">
        <f>'[2]13-а'!H17</f>
        <v>0</v>
      </c>
      <c r="I80" s="586">
        <f>'[2]13-а'!I17</f>
        <v>0</v>
      </c>
      <c r="J80" s="586">
        <f>'[2]13-а'!J17</f>
        <v>0</v>
      </c>
      <c r="K80" s="586">
        <f>'[2]13-а'!K17</f>
        <v>0</v>
      </c>
      <c r="L80" s="586">
        <f>'[2]13-а'!L17</f>
        <v>0</v>
      </c>
      <c r="M80" s="586">
        <f>'[2]13-а'!M17</f>
        <v>0</v>
      </c>
    </row>
    <row r="81" spans="1:13" s="537" customFormat="1" ht="38.25">
      <c r="A81" s="48">
        <v>6</v>
      </c>
      <c r="B81" s="627" t="s">
        <v>998</v>
      </c>
      <c r="C81" s="586">
        <v>9</v>
      </c>
      <c r="D81" s="591" t="s">
        <v>557</v>
      </c>
      <c r="E81" s="591" t="s">
        <v>557</v>
      </c>
      <c r="F81" s="591" t="s">
        <v>1044</v>
      </c>
      <c r="G81" s="591">
        <v>2009</v>
      </c>
      <c r="H81" s="591" t="s">
        <v>557</v>
      </c>
      <c r="I81" s="591" t="s">
        <v>1045</v>
      </c>
      <c r="J81" s="591">
        <v>2010</v>
      </c>
      <c r="K81" s="591" t="s">
        <v>1046</v>
      </c>
      <c r="L81" s="591" t="s">
        <v>1047</v>
      </c>
      <c r="M81" s="591" t="s">
        <v>353</v>
      </c>
    </row>
    <row r="82" spans="3:13" ht="39" thickBot="1">
      <c r="C82" s="315">
        <v>11</v>
      </c>
      <c r="D82" s="455" t="s">
        <v>302</v>
      </c>
      <c r="E82" s="543" t="s">
        <v>1049</v>
      </c>
      <c r="F82" s="543" t="s">
        <v>1050</v>
      </c>
      <c r="G82" s="455">
        <v>2010</v>
      </c>
      <c r="H82" s="543" t="s">
        <v>1051</v>
      </c>
      <c r="I82" s="543" t="s">
        <v>1052</v>
      </c>
      <c r="J82" s="543">
        <v>2009</v>
      </c>
      <c r="K82" s="455" t="s">
        <v>1053</v>
      </c>
      <c r="L82" s="455">
        <v>37</v>
      </c>
      <c r="M82" s="455" t="s">
        <v>349</v>
      </c>
    </row>
    <row r="83" spans="1:13" s="537" customFormat="1" ht="51.75" thickBot="1">
      <c r="A83" s="635">
        <v>7</v>
      </c>
      <c r="B83" s="280" t="s">
        <v>999</v>
      </c>
      <c r="C83" s="596">
        <v>9</v>
      </c>
      <c r="D83" s="591" t="s">
        <v>1055</v>
      </c>
      <c r="E83" s="595" t="s">
        <v>1056</v>
      </c>
      <c r="F83" s="595" t="s">
        <v>1057</v>
      </c>
      <c r="G83" s="591">
        <v>2010</v>
      </c>
      <c r="H83" s="594" t="s">
        <v>1054</v>
      </c>
      <c r="I83" s="261"/>
      <c r="J83" s="261"/>
      <c r="K83" s="261" t="s">
        <v>1058</v>
      </c>
      <c r="L83" s="261">
        <v>20</v>
      </c>
      <c r="M83" s="261" t="s">
        <v>1048</v>
      </c>
    </row>
    <row r="84" spans="1:13" ht="45.75" customHeight="1">
      <c r="A84" s="931">
        <v>8</v>
      </c>
      <c r="B84" s="932" t="s">
        <v>280</v>
      </c>
      <c r="C84" s="552" t="s">
        <v>433</v>
      </c>
      <c r="D84" s="552"/>
      <c r="E84" s="552" t="s">
        <v>393</v>
      </c>
      <c r="F84" s="930" t="s">
        <v>395</v>
      </c>
      <c r="G84" s="930">
        <v>2008</v>
      </c>
      <c r="H84" s="552" t="s">
        <v>397</v>
      </c>
      <c r="I84" s="930" t="s">
        <v>399</v>
      </c>
      <c r="J84" s="930">
        <v>2008.2014</v>
      </c>
      <c r="K84" s="552" t="s">
        <v>401</v>
      </c>
      <c r="L84" s="552">
        <v>37</v>
      </c>
      <c r="M84" s="552" t="s">
        <v>353</v>
      </c>
    </row>
    <row r="85" spans="1:13" ht="55.5" customHeight="1">
      <c r="A85" s="931"/>
      <c r="B85" s="932"/>
      <c r="C85" s="552" t="s">
        <v>433</v>
      </c>
      <c r="D85" s="552"/>
      <c r="E85" s="552" t="s">
        <v>394</v>
      </c>
      <c r="F85" s="930"/>
      <c r="G85" s="930"/>
      <c r="H85" s="552" t="s">
        <v>398</v>
      </c>
      <c r="I85" s="930"/>
      <c r="J85" s="930"/>
      <c r="K85" s="552" t="s">
        <v>401</v>
      </c>
      <c r="L85" s="552">
        <v>37</v>
      </c>
      <c r="M85" s="552" t="s">
        <v>353</v>
      </c>
    </row>
    <row r="86" spans="1:13" ht="33.75" customHeight="1">
      <c r="A86" s="603">
        <v>9</v>
      </c>
      <c r="B86" s="628" t="s">
        <v>1000</v>
      </c>
      <c r="C86" s="604">
        <v>10</v>
      </c>
      <c r="D86" s="604" t="s">
        <v>495</v>
      </c>
      <c r="E86" s="604" t="s">
        <v>462</v>
      </c>
      <c r="F86" s="604" t="s">
        <v>463</v>
      </c>
      <c r="G86" s="604">
        <v>2008</v>
      </c>
      <c r="H86" s="604" t="s">
        <v>462</v>
      </c>
      <c r="I86" s="633" t="s">
        <v>496</v>
      </c>
      <c r="J86" s="604">
        <v>2013</v>
      </c>
      <c r="K86" s="604" t="s">
        <v>467</v>
      </c>
      <c r="L86" s="604">
        <v>29</v>
      </c>
      <c r="M86" s="604" t="s">
        <v>353</v>
      </c>
    </row>
    <row r="87" spans="1:13" s="206" customFormat="1" ht="43.5" customHeight="1">
      <c r="A87" s="603"/>
      <c r="B87" s="628"/>
      <c r="C87" s="633">
        <v>11</v>
      </c>
      <c r="D87" s="633" t="s">
        <v>471</v>
      </c>
      <c r="E87" s="633" t="s">
        <v>472</v>
      </c>
      <c r="F87" s="633" t="s">
        <v>473</v>
      </c>
      <c r="G87" s="633">
        <v>2013</v>
      </c>
      <c r="H87" s="633" t="s">
        <v>472</v>
      </c>
      <c r="I87" s="633" t="s">
        <v>473</v>
      </c>
      <c r="J87" s="633">
        <v>2013</v>
      </c>
      <c r="K87" s="633" t="s">
        <v>467</v>
      </c>
      <c r="L87" s="633" t="s">
        <v>468</v>
      </c>
      <c r="M87" s="633" t="s">
        <v>469</v>
      </c>
    </row>
    <row r="88" spans="1:16" s="206" customFormat="1" ht="36.75" customHeight="1">
      <c r="A88" s="603"/>
      <c r="B88" s="628"/>
      <c r="C88" s="633">
        <v>10</v>
      </c>
      <c r="D88" s="633" t="s">
        <v>474</v>
      </c>
      <c r="E88" s="633" t="s">
        <v>475</v>
      </c>
      <c r="F88" s="633" t="s">
        <v>476</v>
      </c>
      <c r="G88" s="633">
        <v>2009</v>
      </c>
      <c r="H88" s="633" t="s">
        <v>475</v>
      </c>
      <c r="I88" s="633" t="s">
        <v>476</v>
      </c>
      <c r="J88" s="633">
        <v>2009</v>
      </c>
      <c r="K88" s="633" t="s">
        <v>477</v>
      </c>
      <c r="L88" s="633">
        <v>38</v>
      </c>
      <c r="M88" s="633" t="s">
        <v>349</v>
      </c>
      <c r="P88" s="214"/>
    </row>
    <row r="89" spans="1:13" s="206" customFormat="1" ht="40.5" customHeight="1">
      <c r="A89" s="603"/>
      <c r="B89" s="628"/>
      <c r="C89" s="634" t="s">
        <v>478</v>
      </c>
      <c r="D89" s="633" t="s">
        <v>479</v>
      </c>
      <c r="E89" s="633" t="s">
        <v>480</v>
      </c>
      <c r="F89" s="633" t="s">
        <v>370</v>
      </c>
      <c r="G89" s="633">
        <v>2007</v>
      </c>
      <c r="H89" s="633" t="s">
        <v>480</v>
      </c>
      <c r="I89" s="633" t="s">
        <v>370</v>
      </c>
      <c r="J89" s="633">
        <v>2007</v>
      </c>
      <c r="K89" s="633" t="s">
        <v>481</v>
      </c>
      <c r="L89" s="633">
        <v>30</v>
      </c>
      <c r="M89" s="633" t="s">
        <v>349</v>
      </c>
    </row>
    <row r="90" spans="1:13" s="206" customFormat="1" ht="46.5" customHeight="1">
      <c r="A90" s="603"/>
      <c r="B90" s="628"/>
      <c r="C90" s="633">
        <v>11</v>
      </c>
      <c r="D90" s="633" t="s">
        <v>482</v>
      </c>
      <c r="E90" s="633" t="s">
        <v>483</v>
      </c>
      <c r="F90" s="633" t="s">
        <v>484</v>
      </c>
      <c r="G90" s="633">
        <v>2011</v>
      </c>
      <c r="H90" s="633" t="s">
        <v>483</v>
      </c>
      <c r="I90" s="633" t="s">
        <v>484</v>
      </c>
      <c r="J90" s="633">
        <v>2011</v>
      </c>
      <c r="K90" s="633" t="s">
        <v>481</v>
      </c>
      <c r="L90" s="633">
        <v>30</v>
      </c>
      <c r="M90" s="633" t="s">
        <v>349</v>
      </c>
    </row>
    <row r="91" spans="1:13" s="206" customFormat="1" ht="42" customHeight="1">
      <c r="A91" s="603"/>
      <c r="B91" s="628"/>
      <c r="C91" s="604">
        <v>10</v>
      </c>
      <c r="D91" s="604" t="s">
        <v>485</v>
      </c>
      <c r="E91" s="604" t="s">
        <v>486</v>
      </c>
      <c r="F91" s="604" t="s">
        <v>497</v>
      </c>
      <c r="G91" s="604">
        <v>2008</v>
      </c>
      <c r="H91" s="604" t="s">
        <v>486</v>
      </c>
      <c r="I91" s="604" t="s">
        <v>497</v>
      </c>
      <c r="J91" s="604">
        <v>2008</v>
      </c>
      <c r="K91" s="633" t="s">
        <v>487</v>
      </c>
      <c r="L91" s="633">
        <v>19</v>
      </c>
      <c r="M91" s="633" t="s">
        <v>349</v>
      </c>
    </row>
    <row r="92" spans="1:13" s="206" customFormat="1" ht="32.25" customHeight="1">
      <c r="A92" s="603"/>
      <c r="B92" s="628"/>
      <c r="C92" s="633">
        <v>11</v>
      </c>
      <c r="D92" s="633" t="s">
        <v>485</v>
      </c>
      <c r="E92" s="633" t="s">
        <v>489</v>
      </c>
      <c r="F92" s="633" t="s">
        <v>490</v>
      </c>
      <c r="G92" s="633">
        <v>2013</v>
      </c>
      <c r="H92" s="633" t="s">
        <v>491</v>
      </c>
      <c r="I92" s="633" t="s">
        <v>492</v>
      </c>
      <c r="J92" s="633">
        <v>2013</v>
      </c>
      <c r="K92" s="633" t="s">
        <v>487</v>
      </c>
      <c r="L92" s="633">
        <v>19</v>
      </c>
      <c r="M92" s="633" t="s">
        <v>349</v>
      </c>
    </row>
    <row r="93" spans="1:13" s="206" customFormat="1" ht="33.75" customHeight="1">
      <c r="A93" s="603"/>
      <c r="B93" s="628"/>
      <c r="C93" s="604" t="s">
        <v>493</v>
      </c>
      <c r="D93" s="604" t="s">
        <v>439</v>
      </c>
      <c r="E93" s="604" t="s">
        <v>498</v>
      </c>
      <c r="F93" s="604" t="s">
        <v>351</v>
      </c>
      <c r="G93" s="604">
        <v>2008</v>
      </c>
      <c r="H93" s="604" t="s">
        <v>499</v>
      </c>
      <c r="I93" s="604" t="s">
        <v>500</v>
      </c>
      <c r="J93" s="604">
        <v>2000</v>
      </c>
      <c r="K93" s="604" t="s">
        <v>494</v>
      </c>
      <c r="L93" s="604">
        <v>27</v>
      </c>
      <c r="M93" s="604" t="s">
        <v>349</v>
      </c>
    </row>
    <row r="94" spans="1:13" ht="38.25">
      <c r="A94" s="48">
        <v>10</v>
      </c>
      <c r="B94" s="627" t="s">
        <v>1001</v>
      </c>
      <c r="C94" s="571">
        <v>9</v>
      </c>
      <c r="D94" s="571" t="s">
        <v>402</v>
      </c>
      <c r="E94" s="571" t="s">
        <v>403</v>
      </c>
      <c r="F94" s="571" t="s">
        <v>404</v>
      </c>
      <c r="G94" s="571">
        <v>2009</v>
      </c>
      <c r="H94" s="571" t="s">
        <v>405</v>
      </c>
      <c r="I94" s="571" t="s">
        <v>406</v>
      </c>
      <c r="J94" s="571">
        <v>2008</v>
      </c>
      <c r="K94" s="571" t="s">
        <v>407</v>
      </c>
      <c r="L94" s="571">
        <v>27</v>
      </c>
      <c r="M94" s="571" t="s">
        <v>353</v>
      </c>
    </row>
    <row r="95" spans="1:13" ht="58.5" customHeight="1">
      <c r="A95" s="605">
        <v>11</v>
      </c>
      <c r="B95" s="629" t="s">
        <v>232</v>
      </c>
      <c r="C95" s="606">
        <v>10</v>
      </c>
      <c r="D95" s="606" t="s">
        <v>441</v>
      </c>
      <c r="E95" s="606" t="s">
        <v>441</v>
      </c>
      <c r="F95" s="606" t="s">
        <v>442</v>
      </c>
      <c r="G95" s="606">
        <v>2008</v>
      </c>
      <c r="H95" s="606" t="s">
        <v>302</v>
      </c>
      <c r="I95" s="606" t="s">
        <v>443</v>
      </c>
      <c r="J95" s="606">
        <v>2013</v>
      </c>
      <c r="K95" s="606" t="s">
        <v>444</v>
      </c>
      <c r="L95" s="606">
        <v>0</v>
      </c>
      <c r="M95" s="606" t="s">
        <v>445</v>
      </c>
    </row>
    <row r="96" spans="1:13" s="206" customFormat="1" ht="42.75" customHeight="1">
      <c r="A96" s="605"/>
      <c r="B96" s="629"/>
      <c r="C96" s="606">
        <v>11</v>
      </c>
      <c r="D96" s="606" t="s">
        <v>441</v>
      </c>
      <c r="E96" s="606" t="s">
        <v>441</v>
      </c>
      <c r="F96" s="606" t="s">
        <v>442</v>
      </c>
      <c r="G96" s="606">
        <v>2008</v>
      </c>
      <c r="H96" s="606" t="s">
        <v>302</v>
      </c>
      <c r="I96" s="606" t="s">
        <v>443</v>
      </c>
      <c r="J96" s="606">
        <v>2013</v>
      </c>
      <c r="K96" s="606" t="s">
        <v>446</v>
      </c>
      <c r="L96" s="606">
        <v>23</v>
      </c>
      <c r="M96" s="606" t="s">
        <v>349</v>
      </c>
    </row>
    <row r="97" spans="1:13" s="206" customFormat="1" ht="32.25" customHeight="1">
      <c r="A97" s="605"/>
      <c r="B97" s="629"/>
      <c r="C97" s="606">
        <v>10</v>
      </c>
      <c r="D97" s="606" t="s">
        <v>447</v>
      </c>
      <c r="E97" s="606" t="s">
        <v>447</v>
      </c>
      <c r="F97" s="606" t="s">
        <v>448</v>
      </c>
      <c r="G97" s="606">
        <v>2007</v>
      </c>
      <c r="H97" s="606"/>
      <c r="I97" s="606"/>
      <c r="J97" s="606"/>
      <c r="K97" s="606" t="s">
        <v>449</v>
      </c>
      <c r="L97" s="606">
        <v>22</v>
      </c>
      <c r="M97" s="606" t="s">
        <v>450</v>
      </c>
    </row>
    <row r="98" spans="1:13" s="206" customFormat="1" ht="41.25" customHeight="1">
      <c r="A98" s="605"/>
      <c r="B98" s="629"/>
      <c r="C98" s="606">
        <v>11</v>
      </c>
      <c r="D98" s="606" t="s">
        <v>447</v>
      </c>
      <c r="E98" s="606" t="s">
        <v>447</v>
      </c>
      <c r="F98" s="606" t="s">
        <v>448</v>
      </c>
      <c r="G98" s="606">
        <v>2007</v>
      </c>
      <c r="H98" s="606"/>
      <c r="I98" s="606"/>
      <c r="J98" s="606"/>
      <c r="K98" s="606" t="s">
        <v>449</v>
      </c>
      <c r="L98" s="606">
        <v>22</v>
      </c>
      <c r="M98" s="606" t="s">
        <v>450</v>
      </c>
    </row>
    <row r="99" spans="1:13" s="206" customFormat="1" ht="54" customHeight="1">
      <c r="A99" s="605"/>
      <c r="B99" s="629"/>
      <c r="C99" s="606">
        <v>11</v>
      </c>
      <c r="D99" s="606" t="s">
        <v>451</v>
      </c>
      <c r="E99" s="606" t="s">
        <v>451</v>
      </c>
      <c r="F99" s="606" t="s">
        <v>452</v>
      </c>
      <c r="G99" s="606"/>
      <c r="H99" s="606"/>
      <c r="I99" s="606"/>
      <c r="J99" s="606"/>
      <c r="K99" s="606" t="s">
        <v>453</v>
      </c>
      <c r="L99" s="606">
        <v>26</v>
      </c>
      <c r="M99" s="606" t="s">
        <v>353</v>
      </c>
    </row>
    <row r="100" spans="1:13" s="206" customFormat="1" ht="51.75" customHeight="1">
      <c r="A100" s="605"/>
      <c r="B100" s="629"/>
      <c r="C100" s="606">
        <v>10</v>
      </c>
      <c r="D100" s="606" t="s">
        <v>475</v>
      </c>
      <c r="E100" s="606" t="s">
        <v>475</v>
      </c>
      <c r="F100" s="606" t="s">
        <v>501</v>
      </c>
      <c r="G100" s="606">
        <v>2009</v>
      </c>
      <c r="H100" s="606"/>
      <c r="I100" s="606"/>
      <c r="J100" s="606"/>
      <c r="K100" s="606" t="s">
        <v>502</v>
      </c>
      <c r="L100" s="606">
        <v>32</v>
      </c>
      <c r="M100" s="606" t="s">
        <v>349</v>
      </c>
    </row>
    <row r="101" spans="1:13" s="206" customFormat="1" ht="42.75" customHeight="1">
      <c r="A101" s="605"/>
      <c r="B101" s="629"/>
      <c r="C101" s="606">
        <v>11</v>
      </c>
      <c r="D101" s="606" t="s">
        <v>503</v>
      </c>
      <c r="E101" s="606" t="s">
        <v>503</v>
      </c>
      <c r="F101" s="606" t="s">
        <v>504</v>
      </c>
      <c r="G101" s="606">
        <v>2008</v>
      </c>
      <c r="H101" s="606"/>
      <c r="I101" s="606"/>
      <c r="J101" s="606"/>
      <c r="K101" s="606" t="s">
        <v>505</v>
      </c>
      <c r="L101" s="606">
        <v>41</v>
      </c>
      <c r="M101" s="606" t="s">
        <v>450</v>
      </c>
    </row>
    <row r="102" spans="1:13" s="206" customFormat="1" ht="15">
      <c r="A102" s="605"/>
      <c r="B102" s="629"/>
      <c r="C102" s="606">
        <v>10</v>
      </c>
      <c r="D102" s="606" t="s">
        <v>506</v>
      </c>
      <c r="E102" s="606" t="s">
        <v>506</v>
      </c>
      <c r="F102" s="619" t="s">
        <v>507</v>
      </c>
      <c r="G102" s="606">
        <v>2007</v>
      </c>
      <c r="H102" s="606"/>
      <c r="I102" s="606"/>
      <c r="J102" s="606"/>
      <c r="K102" s="606" t="s">
        <v>459</v>
      </c>
      <c r="L102" s="606">
        <v>34</v>
      </c>
      <c r="M102" s="606" t="s">
        <v>353</v>
      </c>
    </row>
    <row r="103" spans="1:13" s="206" customFormat="1" ht="48" customHeight="1">
      <c r="A103" s="605"/>
      <c r="B103" s="629"/>
      <c r="C103" s="606">
        <v>10</v>
      </c>
      <c r="D103" s="606" t="s">
        <v>508</v>
      </c>
      <c r="E103" s="606" t="s">
        <v>508</v>
      </c>
      <c r="F103" s="606" t="s">
        <v>509</v>
      </c>
      <c r="G103" s="606">
        <v>2007</v>
      </c>
      <c r="H103" s="606"/>
      <c r="I103" s="606"/>
      <c r="J103" s="606"/>
      <c r="K103" s="606" t="s">
        <v>456</v>
      </c>
      <c r="L103" s="606">
        <v>18</v>
      </c>
      <c r="M103" s="606" t="s">
        <v>349</v>
      </c>
    </row>
    <row r="104" spans="1:13" s="206" customFormat="1" ht="27" customHeight="1">
      <c r="A104" s="605"/>
      <c r="B104" s="629"/>
      <c r="C104" s="606">
        <v>10</v>
      </c>
      <c r="D104" s="619" t="s">
        <v>510</v>
      </c>
      <c r="E104" s="619" t="s">
        <v>510</v>
      </c>
      <c r="F104" s="619" t="s">
        <v>511</v>
      </c>
      <c r="G104" s="606">
        <v>2011</v>
      </c>
      <c r="H104" s="619" t="s">
        <v>512</v>
      </c>
      <c r="I104" s="619" t="s">
        <v>513</v>
      </c>
      <c r="J104" s="606">
        <v>2011</v>
      </c>
      <c r="K104" s="606" t="s">
        <v>514</v>
      </c>
      <c r="L104" s="606">
        <v>28</v>
      </c>
      <c r="M104" s="606" t="s">
        <v>349</v>
      </c>
    </row>
    <row r="105" spans="1:13" s="537" customFormat="1" ht="27" customHeight="1">
      <c r="A105" s="605">
        <v>12</v>
      </c>
      <c r="B105" s="582" t="s">
        <v>1060</v>
      </c>
      <c r="C105" s="583">
        <v>8</v>
      </c>
      <c r="D105" s="584" t="s">
        <v>441</v>
      </c>
      <c r="E105" s="584" t="s">
        <v>441</v>
      </c>
      <c r="F105" s="584" t="s">
        <v>442</v>
      </c>
      <c r="G105" s="584">
        <v>2008</v>
      </c>
      <c r="H105" s="584" t="s">
        <v>302</v>
      </c>
      <c r="I105" s="584" t="s">
        <v>443</v>
      </c>
      <c r="J105" s="584">
        <v>2013</v>
      </c>
      <c r="K105" s="584" t="s">
        <v>444</v>
      </c>
      <c r="L105" s="584">
        <v>0</v>
      </c>
      <c r="M105" s="584" t="s">
        <v>445</v>
      </c>
    </row>
    <row r="106" spans="1:13" ht="42.75" customHeight="1">
      <c r="A106" s="607">
        <v>13</v>
      </c>
      <c r="B106" s="630" t="s">
        <v>233</v>
      </c>
      <c r="C106" s="608">
        <v>9</v>
      </c>
      <c r="D106" s="608" t="s">
        <v>428</v>
      </c>
      <c r="E106" s="608" t="s">
        <v>515</v>
      </c>
      <c r="F106" s="608" t="s">
        <v>516</v>
      </c>
      <c r="G106" s="608">
        <v>2009</v>
      </c>
      <c r="H106" s="608" t="s">
        <v>515</v>
      </c>
      <c r="I106" s="608" t="s">
        <v>517</v>
      </c>
      <c r="J106" s="608">
        <v>2010</v>
      </c>
      <c r="K106" s="608" t="s">
        <v>518</v>
      </c>
      <c r="L106" s="608">
        <v>17</v>
      </c>
      <c r="M106" s="608" t="s">
        <v>349</v>
      </c>
    </row>
    <row r="107" spans="1:13" ht="94.5" customHeight="1">
      <c r="A107" s="597">
        <v>14</v>
      </c>
      <c r="B107" s="620" t="s">
        <v>236</v>
      </c>
      <c r="C107" s="538">
        <v>9</v>
      </c>
      <c r="D107" s="538" t="s">
        <v>530</v>
      </c>
      <c r="E107" s="538" t="s">
        <v>531</v>
      </c>
      <c r="F107" s="538" t="s">
        <v>532</v>
      </c>
      <c r="G107" s="538">
        <v>2005</v>
      </c>
      <c r="H107" s="538" t="s">
        <v>533</v>
      </c>
      <c r="I107" s="538" t="s">
        <v>534</v>
      </c>
      <c r="J107" s="538">
        <v>2005</v>
      </c>
      <c r="K107" s="538" t="s">
        <v>535</v>
      </c>
      <c r="L107" s="538">
        <v>17</v>
      </c>
      <c r="M107" s="538" t="s">
        <v>536</v>
      </c>
    </row>
    <row r="108" spans="1:13" ht="15">
      <c r="A108" s="5"/>
      <c r="B108" s="16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ht="15">
      <c r="A109" s="5"/>
      <c r="B109" s="710" t="s">
        <v>1072</v>
      </c>
      <c r="C109" s="710"/>
      <c r="D109" s="710"/>
      <c r="E109" s="710"/>
      <c r="F109" s="710"/>
      <c r="G109" s="710"/>
      <c r="H109" s="710"/>
      <c r="I109" s="710"/>
      <c r="J109" s="5"/>
      <c r="K109" s="5"/>
      <c r="L109" s="5"/>
      <c r="M109" s="5"/>
    </row>
    <row r="110" spans="1:13" ht="15">
      <c r="A110" s="5"/>
      <c r="B110" s="15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ht="15">
      <c r="A111" s="5"/>
      <c r="B111" s="15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</sheetData>
  <sheetProtection/>
  <mergeCells count="15">
    <mergeCell ref="B1:L1"/>
    <mergeCell ref="E2:G2"/>
    <mergeCell ref="H2:J2"/>
    <mergeCell ref="A73:A74"/>
    <mergeCell ref="B73:B74"/>
    <mergeCell ref="C6:C9"/>
    <mergeCell ref="C10:C14"/>
    <mergeCell ref="C15:C17"/>
    <mergeCell ref="J84:J85"/>
    <mergeCell ref="A84:A85"/>
    <mergeCell ref="B84:B85"/>
    <mergeCell ref="F84:F85"/>
    <mergeCell ref="G84:G85"/>
    <mergeCell ref="B109:I109"/>
    <mergeCell ref="I84:I85"/>
  </mergeCells>
  <printOptions/>
  <pageMargins left="0" right="0" top="0" bottom="0" header="0" footer="0"/>
  <pageSetup fitToHeight="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22" sqref="B22:L22"/>
    </sheetView>
  </sheetViews>
  <sheetFormatPr defaultColWidth="9.140625" defaultRowHeight="18.75" customHeight="1"/>
  <cols>
    <col min="1" max="1" width="4.00390625" style="5" customWidth="1"/>
    <col min="2" max="2" width="17.7109375" style="5" customWidth="1"/>
    <col min="3" max="3" width="25.28125" style="5" customWidth="1"/>
    <col min="4" max="4" width="9.8515625" style="5" customWidth="1"/>
    <col min="5" max="5" width="10.140625" style="5" customWidth="1"/>
    <col min="6" max="6" width="11.140625" style="5" customWidth="1"/>
    <col min="7" max="7" width="9.00390625" style="5" customWidth="1"/>
    <col min="8" max="8" width="11.8515625" style="5" customWidth="1"/>
    <col min="9" max="9" width="8.00390625" style="5" customWidth="1"/>
    <col min="10" max="10" width="11.140625" style="5" customWidth="1"/>
    <col min="11" max="11" width="12.57421875" style="5" customWidth="1"/>
    <col min="12" max="12" width="19.140625" style="5" customWidth="1"/>
    <col min="13" max="16384" width="9.140625" style="5" customWidth="1"/>
  </cols>
  <sheetData>
    <row r="1" spans="1:12" ht="18.75" customHeight="1">
      <c r="A1" s="704" t="s">
        <v>200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</row>
    <row r="2" spans="1:12" ht="66" customHeight="1">
      <c r="A2" s="20" t="s">
        <v>2</v>
      </c>
      <c r="B2" s="20" t="s">
        <v>10</v>
      </c>
      <c r="C2" s="20" t="s">
        <v>86</v>
      </c>
      <c r="D2" s="20" t="s">
        <v>92</v>
      </c>
      <c r="E2" s="20" t="s">
        <v>93</v>
      </c>
      <c r="F2" s="20" t="s">
        <v>15</v>
      </c>
      <c r="G2" s="20" t="s">
        <v>16</v>
      </c>
      <c r="H2" s="20" t="s">
        <v>82</v>
      </c>
      <c r="I2" s="20" t="s">
        <v>13</v>
      </c>
      <c r="J2" s="20" t="s">
        <v>12</v>
      </c>
      <c r="K2" s="20" t="s">
        <v>11</v>
      </c>
      <c r="L2" s="20" t="s">
        <v>87</v>
      </c>
    </row>
    <row r="3" spans="1:12" ht="18.75" customHeight="1">
      <c r="A3" s="89">
        <v>1</v>
      </c>
      <c r="B3" s="89">
        <v>2</v>
      </c>
      <c r="C3" s="96">
        <v>3</v>
      </c>
      <c r="D3" s="89">
        <v>4</v>
      </c>
      <c r="E3" s="89">
        <v>5</v>
      </c>
      <c r="F3" s="89">
        <v>6</v>
      </c>
      <c r="G3" s="89">
        <v>7</v>
      </c>
      <c r="H3" s="89">
        <v>8</v>
      </c>
      <c r="I3" s="89">
        <v>9</v>
      </c>
      <c r="J3" s="89">
        <v>10</v>
      </c>
      <c r="K3" s="89">
        <v>11</v>
      </c>
      <c r="L3" s="96">
        <v>12</v>
      </c>
    </row>
    <row r="4" spans="1:12" ht="30.75" customHeight="1">
      <c r="A4" s="48">
        <v>1</v>
      </c>
      <c r="B4" s="711" t="s">
        <v>954</v>
      </c>
      <c r="C4" s="48" t="s">
        <v>940</v>
      </c>
      <c r="D4" s="277">
        <v>0</v>
      </c>
      <c r="E4" s="227">
        <v>1</v>
      </c>
      <c r="F4" s="217">
        <v>2</v>
      </c>
      <c r="G4" s="217">
        <v>42</v>
      </c>
      <c r="H4" s="217">
        <v>2</v>
      </c>
      <c r="I4" s="217">
        <v>42</v>
      </c>
      <c r="J4" s="217">
        <v>100</v>
      </c>
      <c r="K4" s="217">
        <v>0</v>
      </c>
      <c r="L4" s="217">
        <v>0</v>
      </c>
    </row>
    <row r="5" spans="1:12" ht="29.25" customHeight="1">
      <c r="A5" s="48">
        <v>2</v>
      </c>
      <c r="B5" s="712"/>
      <c r="C5" s="48" t="s">
        <v>941</v>
      </c>
      <c r="D5" s="277">
        <v>0</v>
      </c>
      <c r="E5" s="277">
        <v>1</v>
      </c>
      <c r="F5" s="321">
        <v>2</v>
      </c>
      <c r="G5" s="321">
        <v>46</v>
      </c>
      <c r="H5" s="321">
        <v>2</v>
      </c>
      <c r="I5" s="321">
        <v>45</v>
      </c>
      <c r="J5" s="321">
        <v>98</v>
      </c>
      <c r="K5" s="217">
        <v>1</v>
      </c>
      <c r="L5" s="217" t="s">
        <v>276</v>
      </c>
    </row>
    <row r="6" spans="1:12" ht="27.75" customHeight="1">
      <c r="A6" s="48">
        <v>3</v>
      </c>
      <c r="B6" s="712"/>
      <c r="C6" s="48" t="s">
        <v>942</v>
      </c>
      <c r="D6" s="276">
        <v>0</v>
      </c>
      <c r="E6" s="276">
        <v>1</v>
      </c>
      <c r="F6" s="322">
        <v>3</v>
      </c>
      <c r="G6" s="322">
        <v>72</v>
      </c>
      <c r="H6" s="322">
        <v>3</v>
      </c>
      <c r="I6" s="322">
        <v>72</v>
      </c>
      <c r="J6" s="322">
        <v>100</v>
      </c>
      <c r="K6" s="322">
        <v>0</v>
      </c>
      <c r="L6" s="217">
        <v>0</v>
      </c>
    </row>
    <row r="7" spans="1:12" ht="24.75" customHeight="1">
      <c r="A7" s="48">
        <v>4</v>
      </c>
      <c r="B7" s="712"/>
      <c r="C7" s="48" t="s">
        <v>958</v>
      </c>
      <c r="D7" s="276">
        <v>0</v>
      </c>
      <c r="E7" s="276">
        <v>1</v>
      </c>
      <c r="F7" s="217">
        <v>1</v>
      </c>
      <c r="G7" s="322">
        <v>18</v>
      </c>
      <c r="H7" s="322">
        <v>1</v>
      </c>
      <c r="I7" s="322">
        <v>18</v>
      </c>
      <c r="J7" s="322">
        <v>100</v>
      </c>
      <c r="K7" s="322">
        <v>0</v>
      </c>
      <c r="L7" s="217">
        <v>0</v>
      </c>
    </row>
    <row r="8" spans="1:12" ht="18.75" customHeight="1">
      <c r="A8" s="48">
        <v>5</v>
      </c>
      <c r="B8" s="712"/>
      <c r="C8" s="48" t="s">
        <v>282</v>
      </c>
      <c r="D8" s="276">
        <v>0</v>
      </c>
      <c r="E8" s="223">
        <v>1</v>
      </c>
      <c r="F8" s="322">
        <v>1</v>
      </c>
      <c r="G8" s="322">
        <v>5</v>
      </c>
      <c r="H8" s="322">
        <v>1</v>
      </c>
      <c r="I8" s="322">
        <v>5</v>
      </c>
      <c r="J8" s="322">
        <v>100</v>
      </c>
      <c r="K8" s="323">
        <v>0</v>
      </c>
      <c r="L8" s="217">
        <v>0</v>
      </c>
    </row>
    <row r="9" spans="1:12" ht="18.75" customHeight="1">
      <c r="A9" s="48">
        <v>6</v>
      </c>
      <c r="B9" s="712"/>
      <c r="C9" s="48" t="s">
        <v>943</v>
      </c>
      <c r="D9" s="276">
        <v>0</v>
      </c>
      <c r="E9" s="276">
        <v>1</v>
      </c>
      <c r="F9" s="217">
        <v>1</v>
      </c>
      <c r="G9" s="217">
        <v>13</v>
      </c>
      <c r="H9" s="217">
        <v>1</v>
      </c>
      <c r="I9" s="217">
        <v>11</v>
      </c>
      <c r="J9" s="217">
        <v>100</v>
      </c>
      <c r="K9" s="217">
        <v>2</v>
      </c>
      <c r="L9" s="217" t="s">
        <v>276</v>
      </c>
    </row>
    <row r="10" spans="1:12" ht="27.75" customHeight="1">
      <c r="A10" s="48">
        <v>7</v>
      </c>
      <c r="B10" s="712"/>
      <c r="C10" s="48" t="s">
        <v>279</v>
      </c>
      <c r="D10" s="277">
        <v>0</v>
      </c>
      <c r="E10" s="277">
        <v>1</v>
      </c>
      <c r="F10" s="217">
        <v>1</v>
      </c>
      <c r="G10" s="217">
        <v>9</v>
      </c>
      <c r="H10" s="217">
        <v>1</v>
      </c>
      <c r="I10" s="217">
        <v>9</v>
      </c>
      <c r="J10" s="217">
        <v>100</v>
      </c>
      <c r="K10" s="217">
        <v>0</v>
      </c>
      <c r="L10" s="217">
        <v>0</v>
      </c>
    </row>
    <row r="11" spans="1:12" ht="18.75" customHeight="1">
      <c r="A11" s="48">
        <v>8</v>
      </c>
      <c r="B11" s="712"/>
      <c r="C11" s="48" t="s">
        <v>959</v>
      </c>
      <c r="D11" s="276">
        <v>0</v>
      </c>
      <c r="E11" s="276">
        <v>1</v>
      </c>
      <c r="F11" s="217">
        <v>1</v>
      </c>
      <c r="G11" s="218">
        <v>13</v>
      </c>
      <c r="H11" s="217">
        <v>1</v>
      </c>
      <c r="I11" s="217">
        <v>13</v>
      </c>
      <c r="J11" s="325">
        <v>100</v>
      </c>
      <c r="K11" s="217">
        <v>0</v>
      </c>
      <c r="L11" s="217">
        <v>0</v>
      </c>
    </row>
    <row r="12" spans="1:12" ht="25.5" customHeight="1">
      <c r="A12" s="48">
        <v>9</v>
      </c>
      <c r="B12" s="712"/>
      <c r="C12" s="48" t="s">
        <v>944</v>
      </c>
      <c r="D12" s="276">
        <v>0</v>
      </c>
      <c r="E12" s="276">
        <v>1</v>
      </c>
      <c r="F12" s="217">
        <v>1</v>
      </c>
      <c r="G12" s="217">
        <v>6</v>
      </c>
      <c r="H12" s="217">
        <v>1</v>
      </c>
      <c r="I12" s="217">
        <v>6</v>
      </c>
      <c r="J12" s="325">
        <v>100</v>
      </c>
      <c r="K12" s="217">
        <v>0</v>
      </c>
      <c r="L12" s="217">
        <v>0</v>
      </c>
    </row>
    <row r="13" spans="1:12" ht="18.75" customHeight="1">
      <c r="A13" s="48">
        <v>10</v>
      </c>
      <c r="B13" s="712"/>
      <c r="C13" s="48" t="s">
        <v>945</v>
      </c>
      <c r="D13" s="276">
        <v>0</v>
      </c>
      <c r="E13" s="224">
        <v>1</v>
      </c>
      <c r="F13" s="217">
        <v>1</v>
      </c>
      <c r="G13" s="217">
        <v>9</v>
      </c>
      <c r="H13" s="217">
        <v>1</v>
      </c>
      <c r="I13" s="217">
        <v>9</v>
      </c>
      <c r="J13" s="217">
        <v>100</v>
      </c>
      <c r="K13" s="217"/>
      <c r="L13" s="217">
        <v>0</v>
      </c>
    </row>
    <row r="14" spans="1:12" ht="18.75" customHeight="1">
      <c r="A14" s="48">
        <v>11</v>
      </c>
      <c r="B14" s="712"/>
      <c r="C14" s="48" t="s">
        <v>946</v>
      </c>
      <c r="D14" s="276">
        <v>0</v>
      </c>
      <c r="E14" s="276">
        <v>1</v>
      </c>
      <c r="F14" s="324">
        <v>1</v>
      </c>
      <c r="G14" s="324">
        <v>4</v>
      </c>
      <c r="H14" s="324">
        <v>1</v>
      </c>
      <c r="I14" s="324">
        <v>4</v>
      </c>
      <c r="J14" s="324">
        <v>100</v>
      </c>
      <c r="K14" s="326">
        <v>0</v>
      </c>
      <c r="L14" s="217">
        <v>0</v>
      </c>
    </row>
    <row r="15" spans="1:12" ht="26.25" customHeight="1">
      <c r="A15" s="48">
        <v>12</v>
      </c>
      <c r="B15" s="712"/>
      <c r="C15" s="48" t="s">
        <v>960</v>
      </c>
      <c r="D15" s="277">
        <v>1</v>
      </c>
      <c r="E15" s="277">
        <v>1</v>
      </c>
      <c r="F15" s="217">
        <v>1</v>
      </c>
      <c r="G15" s="217">
        <v>3</v>
      </c>
      <c r="H15" s="217">
        <v>1</v>
      </c>
      <c r="I15" s="217">
        <v>3</v>
      </c>
      <c r="J15" s="217">
        <v>100</v>
      </c>
      <c r="K15" s="217">
        <v>0</v>
      </c>
      <c r="L15" s="217">
        <v>0</v>
      </c>
    </row>
    <row r="16" spans="1:12" ht="18.75" customHeight="1">
      <c r="A16" s="48">
        <v>13</v>
      </c>
      <c r="B16" s="712"/>
      <c r="C16" s="48" t="s">
        <v>285</v>
      </c>
      <c r="D16" s="277">
        <v>1</v>
      </c>
      <c r="E16" s="277">
        <v>1</v>
      </c>
      <c r="F16" s="217">
        <v>1</v>
      </c>
      <c r="G16" s="217">
        <v>4</v>
      </c>
      <c r="H16" s="217">
        <v>1</v>
      </c>
      <c r="I16" s="217">
        <v>4</v>
      </c>
      <c r="J16" s="217">
        <v>100</v>
      </c>
      <c r="K16" s="217">
        <v>0</v>
      </c>
      <c r="L16" s="217">
        <v>0</v>
      </c>
    </row>
    <row r="17" spans="1:12" ht="22.5" customHeight="1">
      <c r="A17" s="48">
        <v>14</v>
      </c>
      <c r="B17" s="712"/>
      <c r="C17" s="48" t="s">
        <v>281</v>
      </c>
      <c r="D17" s="277">
        <v>1</v>
      </c>
      <c r="E17" s="218">
        <v>1</v>
      </c>
      <c r="F17" s="217">
        <v>1</v>
      </c>
      <c r="G17" s="217">
        <v>5</v>
      </c>
      <c r="H17" s="217">
        <v>1</v>
      </c>
      <c r="I17" s="217">
        <v>5</v>
      </c>
      <c r="J17" s="217">
        <v>100</v>
      </c>
      <c r="K17" s="217">
        <v>0</v>
      </c>
      <c r="L17" s="217">
        <v>0</v>
      </c>
    </row>
    <row r="18" spans="1:12" ht="18.75" customHeight="1">
      <c r="A18" s="48">
        <v>15</v>
      </c>
      <c r="B18" s="712"/>
      <c r="C18" s="48" t="s">
        <v>956</v>
      </c>
      <c r="D18" s="225">
        <v>1</v>
      </c>
      <c r="E18" s="225">
        <v>1</v>
      </c>
      <c r="F18" s="217">
        <v>1</v>
      </c>
      <c r="G18" s="217">
        <v>4</v>
      </c>
      <c r="H18" s="217">
        <v>1</v>
      </c>
      <c r="I18" s="217">
        <v>4</v>
      </c>
      <c r="J18" s="217">
        <v>100</v>
      </c>
      <c r="K18" s="217">
        <v>0</v>
      </c>
      <c r="L18" s="217">
        <v>0</v>
      </c>
    </row>
    <row r="19" spans="1:12" ht="22.5" customHeight="1">
      <c r="A19" s="48">
        <v>16</v>
      </c>
      <c r="B19" s="713"/>
      <c r="C19" s="48" t="s">
        <v>957</v>
      </c>
      <c r="D19" s="276">
        <v>1</v>
      </c>
      <c r="E19" s="276">
        <v>1</v>
      </c>
      <c r="F19" s="217">
        <v>1</v>
      </c>
      <c r="G19" s="217">
        <v>6</v>
      </c>
      <c r="H19" s="217">
        <v>1</v>
      </c>
      <c r="I19" s="217">
        <v>6</v>
      </c>
      <c r="J19" s="217">
        <v>100</v>
      </c>
      <c r="K19" s="325">
        <v>0</v>
      </c>
      <c r="L19" s="217">
        <v>0</v>
      </c>
    </row>
    <row r="20" spans="1:12" ht="18.75" customHeight="1">
      <c r="A20" s="226"/>
      <c r="B20" s="37" t="s">
        <v>64</v>
      </c>
      <c r="C20" s="342">
        <v>16</v>
      </c>
      <c r="D20" s="343">
        <f>SUM(D4:D19)</f>
        <v>5</v>
      </c>
      <c r="E20" s="343">
        <f aca="true" t="shared" si="0" ref="E20:K20">SUM(E4:E19)</f>
        <v>16</v>
      </c>
      <c r="F20" s="343">
        <f t="shared" si="0"/>
        <v>20</v>
      </c>
      <c r="G20" s="343">
        <f t="shared" si="0"/>
        <v>259</v>
      </c>
      <c r="H20" s="343">
        <f t="shared" si="0"/>
        <v>20</v>
      </c>
      <c r="I20" s="343">
        <f t="shared" si="0"/>
        <v>256</v>
      </c>
      <c r="J20" s="344">
        <f>AVERAGE(J4:J19)</f>
        <v>99.875</v>
      </c>
      <c r="K20" s="343">
        <f t="shared" si="0"/>
        <v>3</v>
      </c>
      <c r="L20" s="217" t="s">
        <v>276</v>
      </c>
    </row>
    <row r="22" spans="2:12" ht="18.75" customHeight="1">
      <c r="B22" s="714" t="s">
        <v>1071</v>
      </c>
      <c r="C22" s="714"/>
      <c r="D22" s="714"/>
      <c r="E22" s="714"/>
      <c r="F22" s="714"/>
      <c r="G22" s="714"/>
      <c r="H22" s="714"/>
      <c r="I22" s="714"/>
      <c r="J22" s="714"/>
      <c r="K22" s="714"/>
      <c r="L22" s="714"/>
    </row>
  </sheetData>
  <sheetProtection/>
  <mergeCells count="3">
    <mergeCell ref="A1:L1"/>
    <mergeCell ref="B4:B19"/>
    <mergeCell ref="B22:L22"/>
  </mergeCells>
  <printOptions/>
  <pageMargins left="0" right="0" top="0" bottom="0" header="0" footer="0"/>
  <pageSetup fitToHeight="0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F24" sqref="F24"/>
    </sheetView>
  </sheetViews>
  <sheetFormatPr defaultColWidth="9.140625" defaultRowHeight="18" customHeight="1"/>
  <cols>
    <col min="1" max="1" width="4.28125" style="0" customWidth="1"/>
    <col min="2" max="2" width="7.421875" style="0" customWidth="1"/>
    <col min="3" max="3" width="22.28125" style="63" customWidth="1"/>
    <col min="4" max="4" width="10.57421875" style="0" customWidth="1"/>
    <col min="5" max="5" width="11.57421875" style="0" customWidth="1"/>
    <col min="6" max="6" width="12.421875" style="0" customWidth="1"/>
    <col min="7" max="7" width="11.00390625" style="0" customWidth="1"/>
    <col min="8" max="8" width="12.7109375" style="0" customWidth="1"/>
    <col min="9" max="9" width="10.00390625" style="0" customWidth="1"/>
    <col min="10" max="10" width="12.140625" style="0" customWidth="1"/>
    <col min="11" max="11" width="9.57421875" style="0" customWidth="1"/>
    <col min="12" max="12" width="41.421875" style="64" customWidth="1"/>
  </cols>
  <sheetData>
    <row r="1" spans="1:12" s="5" customFormat="1" ht="18.75" customHeight="1">
      <c r="A1" s="704" t="s">
        <v>201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</row>
    <row r="2" spans="1:12" ht="83.25" customHeight="1">
      <c r="A2" s="20" t="s">
        <v>2</v>
      </c>
      <c r="B2" s="20" t="s">
        <v>10</v>
      </c>
      <c r="C2" s="20" t="s">
        <v>86</v>
      </c>
      <c r="D2" s="20" t="s">
        <v>92</v>
      </c>
      <c r="E2" s="20" t="s">
        <v>93</v>
      </c>
      <c r="F2" s="20" t="s">
        <v>15</v>
      </c>
      <c r="G2" s="20" t="s">
        <v>16</v>
      </c>
      <c r="H2" s="20" t="s">
        <v>82</v>
      </c>
      <c r="I2" s="20" t="s">
        <v>13</v>
      </c>
      <c r="J2" s="20" t="s">
        <v>12</v>
      </c>
      <c r="K2" s="20" t="s">
        <v>11</v>
      </c>
      <c r="L2" s="20" t="s">
        <v>87</v>
      </c>
    </row>
    <row r="3" spans="1:12" ht="18" customHeight="1">
      <c r="A3" s="89">
        <v>1</v>
      </c>
      <c r="B3" s="89">
        <v>2</v>
      </c>
      <c r="C3" s="96">
        <v>3</v>
      </c>
      <c r="D3" s="89">
        <v>4</v>
      </c>
      <c r="E3" s="89">
        <v>5</v>
      </c>
      <c r="F3" s="89">
        <v>6</v>
      </c>
      <c r="G3" s="89">
        <v>7</v>
      </c>
      <c r="H3" s="89">
        <v>8</v>
      </c>
      <c r="I3" s="89">
        <v>9</v>
      </c>
      <c r="J3" s="89">
        <v>10</v>
      </c>
      <c r="K3" s="89">
        <v>11</v>
      </c>
      <c r="L3" s="89">
        <v>12</v>
      </c>
    </row>
    <row r="4" spans="1:12" ht="27" customHeight="1">
      <c r="A4" s="48">
        <v>1</v>
      </c>
      <c r="B4" s="715" t="s">
        <v>954</v>
      </c>
      <c r="C4" s="48" t="s">
        <v>940</v>
      </c>
      <c r="D4" s="89">
        <v>0</v>
      </c>
      <c r="E4" s="88">
        <v>1</v>
      </c>
      <c r="F4" s="100">
        <v>1</v>
      </c>
      <c r="G4" s="100">
        <v>12</v>
      </c>
      <c r="H4" s="100">
        <v>1</v>
      </c>
      <c r="I4" s="100">
        <v>12</v>
      </c>
      <c r="J4" s="345">
        <f>I4/G4</f>
        <v>1</v>
      </c>
      <c r="K4" s="202">
        <v>0</v>
      </c>
      <c r="L4" s="100">
        <v>0</v>
      </c>
    </row>
    <row r="5" spans="1:12" ht="27" customHeight="1">
      <c r="A5" s="48">
        <v>2</v>
      </c>
      <c r="B5" s="716"/>
      <c r="C5" s="48" t="s">
        <v>941</v>
      </c>
      <c r="D5" s="89">
        <v>0</v>
      </c>
      <c r="E5" s="89">
        <v>1</v>
      </c>
      <c r="F5" s="327">
        <v>2</v>
      </c>
      <c r="G5" s="327">
        <v>47</v>
      </c>
      <c r="H5" s="327">
        <v>2</v>
      </c>
      <c r="I5" s="327">
        <v>47</v>
      </c>
      <c r="J5" s="345">
        <f aca="true" t="shared" si="0" ref="J5:J19">I5/G5</f>
        <v>1</v>
      </c>
      <c r="K5" s="202">
        <v>0</v>
      </c>
      <c r="L5" s="100">
        <v>0</v>
      </c>
    </row>
    <row r="6" spans="1:12" ht="27" customHeight="1">
      <c r="A6" s="48">
        <v>3</v>
      </c>
      <c r="B6" s="716"/>
      <c r="C6" s="48" t="s">
        <v>942</v>
      </c>
      <c r="D6" s="210">
        <v>0</v>
      </c>
      <c r="E6" s="210">
        <v>1</v>
      </c>
      <c r="F6" s="328">
        <v>3</v>
      </c>
      <c r="G6" s="328">
        <v>52</v>
      </c>
      <c r="H6" s="328">
        <v>3</v>
      </c>
      <c r="I6" s="328">
        <v>44</v>
      </c>
      <c r="J6" s="345">
        <f t="shared" si="0"/>
        <v>0.8461538461538461</v>
      </c>
      <c r="K6" s="328">
        <v>8</v>
      </c>
      <c r="L6" s="100" t="s">
        <v>313</v>
      </c>
    </row>
    <row r="7" spans="1:12" ht="27.75" customHeight="1">
      <c r="A7" s="48">
        <v>4</v>
      </c>
      <c r="B7" s="716"/>
      <c r="C7" s="48" t="s">
        <v>958</v>
      </c>
      <c r="D7" s="221">
        <v>0</v>
      </c>
      <c r="E7" s="221">
        <v>1</v>
      </c>
      <c r="F7" s="329">
        <v>1</v>
      </c>
      <c r="G7" s="330">
        <v>15</v>
      </c>
      <c r="H7" s="330">
        <v>1</v>
      </c>
      <c r="I7" s="330">
        <v>15</v>
      </c>
      <c r="J7" s="345">
        <f t="shared" si="0"/>
        <v>1</v>
      </c>
      <c r="K7" s="330">
        <v>0</v>
      </c>
      <c r="L7" s="329"/>
    </row>
    <row r="8" spans="1:12" ht="24" customHeight="1">
      <c r="A8" s="48">
        <v>5</v>
      </c>
      <c r="B8" s="716"/>
      <c r="C8" s="48" t="s">
        <v>282</v>
      </c>
      <c r="D8" s="210">
        <v>0</v>
      </c>
      <c r="E8" s="91">
        <v>1</v>
      </c>
      <c r="F8" s="328">
        <v>1</v>
      </c>
      <c r="G8" s="328">
        <v>8</v>
      </c>
      <c r="H8" s="328">
        <v>1</v>
      </c>
      <c r="I8" s="328">
        <v>8</v>
      </c>
      <c r="J8" s="345">
        <f t="shared" si="0"/>
        <v>1</v>
      </c>
      <c r="K8" s="331">
        <v>0</v>
      </c>
      <c r="L8" s="100"/>
    </row>
    <row r="9" spans="1:12" ht="25.5" customHeight="1">
      <c r="A9" s="48">
        <v>6</v>
      </c>
      <c r="B9" s="716"/>
      <c r="C9" s="48" t="s">
        <v>943</v>
      </c>
      <c r="D9" s="281">
        <v>0</v>
      </c>
      <c r="E9" s="281">
        <v>1</v>
      </c>
      <c r="F9" s="100">
        <v>1</v>
      </c>
      <c r="G9" s="100">
        <v>8</v>
      </c>
      <c r="H9" s="100">
        <v>1</v>
      </c>
      <c r="I9" s="100">
        <v>8</v>
      </c>
      <c r="J9" s="345">
        <f t="shared" si="0"/>
        <v>1</v>
      </c>
      <c r="K9" s="202">
        <v>0</v>
      </c>
      <c r="L9" s="100"/>
    </row>
    <row r="10" spans="1:12" ht="26.25" customHeight="1">
      <c r="A10" s="48">
        <v>7</v>
      </c>
      <c r="B10" s="716"/>
      <c r="C10" s="48" t="s">
        <v>279</v>
      </c>
      <c r="D10" s="220">
        <v>0</v>
      </c>
      <c r="E10" s="220">
        <v>1</v>
      </c>
      <c r="F10" s="329">
        <v>1</v>
      </c>
      <c r="G10" s="329">
        <v>8</v>
      </c>
      <c r="H10" s="329">
        <v>1</v>
      </c>
      <c r="I10" s="329">
        <v>8</v>
      </c>
      <c r="J10" s="345">
        <f t="shared" si="0"/>
        <v>1</v>
      </c>
      <c r="K10" s="329">
        <v>0</v>
      </c>
      <c r="L10" s="329"/>
    </row>
    <row r="11" spans="1:12" ht="26.25" customHeight="1">
      <c r="A11" s="48">
        <v>8</v>
      </c>
      <c r="B11" s="716"/>
      <c r="C11" s="48" t="s">
        <v>959</v>
      </c>
      <c r="D11" s="219">
        <v>0</v>
      </c>
      <c r="E11" s="219">
        <v>0</v>
      </c>
      <c r="F11" s="329">
        <v>1</v>
      </c>
      <c r="G11" s="333">
        <v>8</v>
      </c>
      <c r="H11" s="329">
        <v>0</v>
      </c>
      <c r="I11" s="329">
        <v>0</v>
      </c>
      <c r="J11" s="345">
        <f t="shared" si="0"/>
        <v>0</v>
      </c>
      <c r="K11" s="329">
        <v>8</v>
      </c>
      <c r="L11" s="100" t="s">
        <v>1035</v>
      </c>
    </row>
    <row r="12" spans="1:12" ht="31.5" customHeight="1">
      <c r="A12" s="48">
        <v>9</v>
      </c>
      <c r="B12" s="716"/>
      <c r="C12" s="48" t="s">
        <v>944</v>
      </c>
      <c r="D12" s="210">
        <v>0</v>
      </c>
      <c r="E12" s="281">
        <v>0</v>
      </c>
      <c r="F12" s="100">
        <v>1</v>
      </c>
      <c r="G12" s="100">
        <v>12</v>
      </c>
      <c r="H12" s="100">
        <v>0</v>
      </c>
      <c r="I12" s="100">
        <v>0</v>
      </c>
      <c r="J12" s="345">
        <f t="shared" si="0"/>
        <v>0</v>
      </c>
      <c r="K12" s="100">
        <v>12</v>
      </c>
      <c r="L12" s="100" t="s">
        <v>1035</v>
      </c>
    </row>
    <row r="13" spans="1:12" ht="28.5" customHeight="1">
      <c r="A13" s="48">
        <v>10</v>
      </c>
      <c r="B13" s="716"/>
      <c r="C13" s="48" t="s">
        <v>945</v>
      </c>
      <c r="D13" s="281">
        <v>0</v>
      </c>
      <c r="E13" s="95">
        <v>1</v>
      </c>
      <c r="F13" s="100">
        <v>1</v>
      </c>
      <c r="G13" s="100">
        <v>9</v>
      </c>
      <c r="H13" s="100">
        <v>1</v>
      </c>
      <c r="I13" s="100">
        <v>9</v>
      </c>
      <c r="J13" s="345">
        <f t="shared" si="0"/>
        <v>1</v>
      </c>
      <c r="K13" s="100">
        <v>0</v>
      </c>
      <c r="L13" s="100"/>
    </row>
    <row r="14" spans="1:12" ht="26.25" customHeight="1">
      <c r="A14" s="48">
        <v>11</v>
      </c>
      <c r="B14" s="716"/>
      <c r="C14" s="48" t="s">
        <v>946</v>
      </c>
      <c r="D14" s="281">
        <v>0</v>
      </c>
      <c r="E14" s="210">
        <v>1</v>
      </c>
      <c r="F14" s="335">
        <v>1</v>
      </c>
      <c r="G14" s="335">
        <v>4</v>
      </c>
      <c r="H14" s="335">
        <v>1</v>
      </c>
      <c r="I14" s="335">
        <v>4</v>
      </c>
      <c r="J14" s="345">
        <f t="shared" si="0"/>
        <v>1</v>
      </c>
      <c r="K14" s="346">
        <v>0</v>
      </c>
      <c r="L14" s="100"/>
    </row>
    <row r="15" spans="1:12" ht="28.5" customHeight="1">
      <c r="A15" s="48">
        <v>12</v>
      </c>
      <c r="B15" s="716"/>
      <c r="C15" s="48" t="s">
        <v>960</v>
      </c>
      <c r="D15" s="89">
        <v>1</v>
      </c>
      <c r="E15" s="89">
        <v>1</v>
      </c>
      <c r="F15" s="100">
        <v>1</v>
      </c>
      <c r="G15" s="100">
        <v>6</v>
      </c>
      <c r="H15" s="100">
        <v>1</v>
      </c>
      <c r="I15" s="100">
        <v>5</v>
      </c>
      <c r="J15" s="345">
        <f t="shared" si="0"/>
        <v>0.8333333333333334</v>
      </c>
      <c r="K15" s="100">
        <v>1</v>
      </c>
      <c r="L15" s="100" t="s">
        <v>276</v>
      </c>
    </row>
    <row r="16" spans="1:12" ht="27" customHeight="1">
      <c r="A16" s="48">
        <v>13</v>
      </c>
      <c r="B16" s="716"/>
      <c r="C16" s="48" t="s">
        <v>285</v>
      </c>
      <c r="D16" s="89">
        <v>1</v>
      </c>
      <c r="E16" s="89">
        <v>0</v>
      </c>
      <c r="F16" s="100">
        <v>0</v>
      </c>
      <c r="G16" s="100">
        <v>0</v>
      </c>
      <c r="H16" s="100">
        <v>0</v>
      </c>
      <c r="I16" s="202">
        <v>0</v>
      </c>
      <c r="J16" s="345">
        <v>0</v>
      </c>
      <c r="K16" s="100">
        <v>0</v>
      </c>
      <c r="L16" s="100" t="s">
        <v>961</v>
      </c>
    </row>
    <row r="17" spans="1:12" ht="29.25" customHeight="1">
      <c r="A17" s="48">
        <v>14</v>
      </c>
      <c r="B17" s="716"/>
      <c r="C17" s="48" t="s">
        <v>281</v>
      </c>
      <c r="D17" s="96">
        <v>1</v>
      </c>
      <c r="E17" s="210">
        <v>0</v>
      </c>
      <c r="F17" s="202">
        <v>1</v>
      </c>
      <c r="G17" s="202">
        <v>6</v>
      </c>
      <c r="H17" s="202">
        <v>0</v>
      </c>
      <c r="I17" s="202">
        <v>0</v>
      </c>
      <c r="J17" s="345">
        <f t="shared" si="0"/>
        <v>0</v>
      </c>
      <c r="K17" s="202">
        <v>6</v>
      </c>
      <c r="L17" s="100" t="s">
        <v>1035</v>
      </c>
    </row>
    <row r="18" spans="1:12" ht="26.25" customHeight="1">
      <c r="A18" s="48">
        <v>15</v>
      </c>
      <c r="B18" s="717"/>
      <c r="C18" s="48" t="s">
        <v>956</v>
      </c>
      <c r="D18" s="94">
        <v>1</v>
      </c>
      <c r="E18" s="94">
        <v>1</v>
      </c>
      <c r="F18" s="100">
        <v>1</v>
      </c>
      <c r="G18" s="100">
        <v>4</v>
      </c>
      <c r="H18" s="100">
        <v>1</v>
      </c>
      <c r="I18" s="100">
        <v>4</v>
      </c>
      <c r="J18" s="345">
        <f t="shared" si="0"/>
        <v>1</v>
      </c>
      <c r="K18" s="100">
        <v>0</v>
      </c>
      <c r="L18" s="100"/>
    </row>
    <row r="19" spans="1:12" ht="24.75" customHeight="1">
      <c r="A19" s="48">
        <v>16</v>
      </c>
      <c r="B19" s="37"/>
      <c r="C19" s="48" t="s">
        <v>957</v>
      </c>
      <c r="D19" s="281">
        <v>1</v>
      </c>
      <c r="E19" s="281">
        <v>0</v>
      </c>
      <c r="F19" s="100">
        <v>1</v>
      </c>
      <c r="G19" s="100">
        <v>9</v>
      </c>
      <c r="H19" s="100">
        <v>0</v>
      </c>
      <c r="I19" s="100">
        <v>0</v>
      </c>
      <c r="J19" s="345">
        <f t="shared" si="0"/>
        <v>0</v>
      </c>
      <c r="K19" s="334">
        <v>9</v>
      </c>
      <c r="L19" s="100" t="s">
        <v>1035</v>
      </c>
    </row>
    <row r="20" spans="1:12" ht="39" customHeight="1">
      <c r="A20" s="20"/>
      <c r="B20" s="37" t="s">
        <v>64</v>
      </c>
      <c r="C20" s="92">
        <v>16</v>
      </c>
      <c r="D20" s="343">
        <f aca="true" t="shared" si="1" ref="D20:I20">SUM(D4:D19)</f>
        <v>5</v>
      </c>
      <c r="E20" s="343">
        <f t="shared" si="1"/>
        <v>11</v>
      </c>
      <c r="F20" s="343">
        <f t="shared" si="1"/>
        <v>18</v>
      </c>
      <c r="G20" s="343">
        <f t="shared" si="1"/>
        <v>208</v>
      </c>
      <c r="H20" s="343">
        <f t="shared" si="1"/>
        <v>14</v>
      </c>
      <c r="I20" s="343">
        <f t="shared" si="1"/>
        <v>164</v>
      </c>
      <c r="J20" s="347">
        <f>I20/G20</f>
        <v>0.7884615384615384</v>
      </c>
      <c r="K20" s="343">
        <f>SUM(K4:K19)</f>
        <v>44</v>
      </c>
      <c r="L20" s="100" t="s">
        <v>1036</v>
      </c>
    </row>
    <row r="22" spans="3:12" ht="18" customHeight="1">
      <c r="C22" s="718" t="s">
        <v>1071</v>
      </c>
      <c r="D22" s="718"/>
      <c r="E22" s="718"/>
      <c r="F22" s="718"/>
      <c r="G22" s="718"/>
      <c r="H22" s="718"/>
      <c r="I22" s="718"/>
      <c r="J22" s="718"/>
      <c r="K22" s="718"/>
      <c r="L22" s="718"/>
    </row>
  </sheetData>
  <sheetProtection/>
  <mergeCells count="3">
    <mergeCell ref="A1:L1"/>
    <mergeCell ref="B4:B18"/>
    <mergeCell ref="C22:L22"/>
  </mergeCells>
  <printOptions/>
  <pageMargins left="0" right="0" top="0" bottom="0" header="0" footer="0"/>
  <pageSetup fitToHeight="0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6"/>
  <sheetViews>
    <sheetView zoomScalePageLayoutView="0" workbookViewId="0" topLeftCell="A1">
      <selection activeCell="B4" sqref="B4:B19"/>
    </sheetView>
  </sheetViews>
  <sheetFormatPr defaultColWidth="9.140625" defaultRowHeight="18" customHeight="1"/>
  <cols>
    <col min="1" max="1" width="9.140625" style="25" customWidth="1"/>
    <col min="2" max="2" width="18.28125" style="25" customWidth="1"/>
    <col min="3" max="3" width="27.7109375" style="25" customWidth="1"/>
    <col min="4" max="4" width="16.28125" style="25" customWidth="1"/>
    <col min="5" max="5" width="22.00390625" style="25" customWidth="1"/>
    <col min="6" max="6" width="16.7109375" style="25" customWidth="1"/>
    <col min="7" max="7" width="11.28125" style="212" customWidth="1"/>
    <col min="8" max="16384" width="9.140625" style="666" customWidth="1"/>
  </cols>
  <sheetData>
    <row r="1" spans="1:7" ht="18" customHeight="1">
      <c r="A1" s="719" t="s">
        <v>198</v>
      </c>
      <c r="B1" s="719"/>
      <c r="C1" s="719"/>
      <c r="D1" s="719"/>
      <c r="E1" s="719"/>
      <c r="F1" s="720"/>
      <c r="G1" s="670"/>
    </row>
    <row r="2" spans="1:7" ht="68.25" customHeight="1">
      <c r="A2" s="98" t="s">
        <v>2</v>
      </c>
      <c r="B2" s="99" t="s">
        <v>10</v>
      </c>
      <c r="C2" s="99" t="s">
        <v>86</v>
      </c>
      <c r="D2" s="352" t="s">
        <v>94</v>
      </c>
      <c r="E2" s="353" t="s">
        <v>95</v>
      </c>
      <c r="F2" s="354" t="s">
        <v>96</v>
      </c>
      <c r="G2" s="97" t="s">
        <v>70</v>
      </c>
    </row>
    <row r="3" spans="1:7" ht="18" customHeight="1">
      <c r="A3" s="19">
        <v>1</v>
      </c>
      <c r="B3" s="19">
        <v>2</v>
      </c>
      <c r="C3" s="19">
        <v>3</v>
      </c>
      <c r="D3" s="19">
        <v>4</v>
      </c>
      <c r="E3" s="19">
        <v>5</v>
      </c>
      <c r="F3" s="40">
        <v>6</v>
      </c>
      <c r="G3" s="97">
        <v>7</v>
      </c>
    </row>
    <row r="4" spans="1:7" ht="24.75" customHeight="1">
      <c r="A4" s="48">
        <v>1</v>
      </c>
      <c r="B4" s="722" t="s">
        <v>954</v>
      </c>
      <c r="C4" s="48" t="s">
        <v>940</v>
      </c>
      <c r="D4" s="100">
        <v>0</v>
      </c>
      <c r="E4" s="100">
        <v>1</v>
      </c>
      <c r="F4" s="74">
        <v>100</v>
      </c>
      <c r="G4" s="38"/>
    </row>
    <row r="5" spans="1:7" ht="27" customHeight="1">
      <c r="A5" s="48">
        <v>2</v>
      </c>
      <c r="B5" s="723"/>
      <c r="C5" s="48" t="s">
        <v>941</v>
      </c>
      <c r="D5" s="100">
        <v>0</v>
      </c>
      <c r="E5" s="100">
        <v>1</v>
      </c>
      <c r="F5" s="74">
        <v>100</v>
      </c>
      <c r="G5" s="38"/>
    </row>
    <row r="6" spans="1:7" ht="26.25" customHeight="1">
      <c r="A6" s="48">
        <v>3</v>
      </c>
      <c r="B6" s="723"/>
      <c r="C6" s="48" t="s">
        <v>942</v>
      </c>
      <c r="D6" s="355">
        <v>0</v>
      </c>
      <c r="E6" s="100">
        <v>1</v>
      </c>
      <c r="F6" s="74">
        <v>100</v>
      </c>
      <c r="G6" s="348"/>
    </row>
    <row r="7" spans="1:7" ht="27" customHeight="1">
      <c r="A7" s="284">
        <v>4</v>
      </c>
      <c r="B7" s="723"/>
      <c r="C7" s="48" t="s">
        <v>958</v>
      </c>
      <c r="D7" s="356">
        <v>0</v>
      </c>
      <c r="E7" s="100">
        <v>1</v>
      </c>
      <c r="F7" s="74">
        <v>100</v>
      </c>
      <c r="G7" s="53"/>
    </row>
    <row r="8" spans="1:7" ht="24.75" customHeight="1">
      <c r="A8" s="48">
        <v>5</v>
      </c>
      <c r="B8" s="723"/>
      <c r="C8" s="48" t="s">
        <v>282</v>
      </c>
      <c r="D8" s="357">
        <v>0</v>
      </c>
      <c r="E8" s="100">
        <v>1</v>
      </c>
      <c r="F8" s="74">
        <v>100</v>
      </c>
      <c r="G8" s="349"/>
    </row>
    <row r="9" spans="1:7" ht="24" customHeight="1">
      <c r="A9" s="48">
        <v>6</v>
      </c>
      <c r="B9" s="723"/>
      <c r="C9" s="48" t="s">
        <v>943</v>
      </c>
      <c r="D9" s="101">
        <v>0</v>
      </c>
      <c r="E9" s="100">
        <v>1</v>
      </c>
      <c r="F9" s="74">
        <v>100</v>
      </c>
      <c r="G9" s="349"/>
    </row>
    <row r="10" spans="1:7" ht="24" customHeight="1">
      <c r="A10" s="284">
        <v>7</v>
      </c>
      <c r="B10" s="723"/>
      <c r="C10" s="48" t="s">
        <v>279</v>
      </c>
      <c r="D10" s="101">
        <v>0</v>
      </c>
      <c r="E10" s="100">
        <v>1</v>
      </c>
      <c r="F10" s="74">
        <v>100</v>
      </c>
      <c r="G10" s="672"/>
    </row>
    <row r="11" spans="1:7" ht="25.5" customHeight="1">
      <c r="A11" s="284">
        <v>8</v>
      </c>
      <c r="B11" s="723"/>
      <c r="C11" s="48" t="s">
        <v>959</v>
      </c>
      <c r="D11" s="101">
        <v>0</v>
      </c>
      <c r="E11" s="100">
        <v>1</v>
      </c>
      <c r="F11" s="74">
        <v>100</v>
      </c>
      <c r="G11" s="52"/>
    </row>
    <row r="12" spans="1:7" ht="26.25" customHeight="1">
      <c r="A12" s="48">
        <v>9</v>
      </c>
      <c r="B12" s="723"/>
      <c r="C12" s="48" t="s">
        <v>944</v>
      </c>
      <c r="D12" s="101">
        <v>0</v>
      </c>
      <c r="E12" s="100">
        <v>1</v>
      </c>
      <c r="F12" s="74">
        <v>100</v>
      </c>
      <c r="G12" s="349"/>
    </row>
    <row r="13" spans="1:7" ht="24.75" customHeight="1">
      <c r="A13" s="48">
        <v>10</v>
      </c>
      <c r="B13" s="723"/>
      <c r="C13" s="48" t="s">
        <v>945</v>
      </c>
      <c r="D13" s="101">
        <v>0</v>
      </c>
      <c r="E13" s="100">
        <v>1</v>
      </c>
      <c r="F13" s="74">
        <v>100</v>
      </c>
      <c r="G13" s="349"/>
    </row>
    <row r="14" spans="1:7" ht="24.75" customHeight="1">
      <c r="A14" s="48">
        <v>11</v>
      </c>
      <c r="B14" s="723"/>
      <c r="C14" s="48" t="s">
        <v>946</v>
      </c>
      <c r="D14" s="101">
        <v>0</v>
      </c>
      <c r="E14" s="100">
        <v>1</v>
      </c>
      <c r="F14" s="74">
        <v>100</v>
      </c>
      <c r="G14" s="66"/>
    </row>
    <row r="15" spans="1:7" ht="24" customHeight="1">
      <c r="A15" s="48">
        <v>12</v>
      </c>
      <c r="B15" s="723"/>
      <c r="C15" s="48" t="s">
        <v>960</v>
      </c>
      <c r="D15" s="101">
        <v>1</v>
      </c>
      <c r="E15" s="100">
        <v>1</v>
      </c>
      <c r="F15" s="74">
        <v>100</v>
      </c>
      <c r="G15" s="349"/>
    </row>
    <row r="16" spans="1:7" ht="26.25" customHeight="1">
      <c r="A16" s="48">
        <v>13</v>
      </c>
      <c r="B16" s="723"/>
      <c r="C16" s="48" t="s">
        <v>285</v>
      </c>
      <c r="D16" s="101">
        <v>1</v>
      </c>
      <c r="E16" s="100">
        <v>1</v>
      </c>
      <c r="F16" s="74">
        <v>100</v>
      </c>
      <c r="G16" s="52"/>
    </row>
    <row r="17" spans="1:7" ht="24.75" customHeight="1">
      <c r="A17" s="48">
        <v>14</v>
      </c>
      <c r="B17" s="723"/>
      <c r="C17" s="48" t="s">
        <v>281</v>
      </c>
      <c r="D17" s="101">
        <v>1</v>
      </c>
      <c r="E17" s="100">
        <v>1</v>
      </c>
      <c r="F17" s="74">
        <v>100</v>
      </c>
      <c r="G17" s="348"/>
    </row>
    <row r="18" spans="1:7" ht="27.75" customHeight="1">
      <c r="A18" s="48">
        <v>15</v>
      </c>
      <c r="B18" s="723"/>
      <c r="C18" s="48" t="s">
        <v>956</v>
      </c>
      <c r="D18" s="101">
        <v>1</v>
      </c>
      <c r="E18" s="100">
        <v>1</v>
      </c>
      <c r="F18" s="74">
        <v>100</v>
      </c>
      <c r="G18" s="348"/>
    </row>
    <row r="19" spans="1:7" ht="24.75" customHeight="1">
      <c r="A19" s="48">
        <v>16</v>
      </c>
      <c r="B19" s="724"/>
      <c r="C19" s="48" t="s">
        <v>957</v>
      </c>
      <c r="D19" s="101">
        <v>1</v>
      </c>
      <c r="E19" s="100">
        <v>1</v>
      </c>
      <c r="F19" s="74">
        <v>100</v>
      </c>
      <c r="G19" s="349"/>
    </row>
    <row r="20" spans="1:7" ht="18" customHeight="1">
      <c r="A20" s="13"/>
      <c r="B20" s="313" t="s">
        <v>947</v>
      </c>
      <c r="C20" s="90">
        <v>16</v>
      </c>
      <c r="D20" s="89">
        <f>SUM(D4:D19)</f>
        <v>5</v>
      </c>
      <c r="E20" s="89">
        <f>SUM(E4:E19)</f>
        <v>16</v>
      </c>
      <c r="F20" s="19">
        <f>AVERAGE(F4:F19)</f>
        <v>100</v>
      </c>
      <c r="G20" s="671"/>
    </row>
    <row r="21" spans="1:7" ht="27.75" customHeight="1">
      <c r="A21" s="153"/>
      <c r="B21" s="721" t="s">
        <v>1072</v>
      </c>
      <c r="C21" s="721"/>
      <c r="D21" s="721"/>
      <c r="E21" s="721"/>
      <c r="F21" s="721"/>
      <c r="G21" s="721"/>
    </row>
    <row r="22" spans="1:7" ht="42.75" customHeight="1">
      <c r="A22" s="152"/>
      <c r="B22" s="154"/>
      <c r="C22" s="5"/>
      <c r="D22" s="5"/>
      <c r="E22" s="5"/>
      <c r="F22" s="5"/>
      <c r="G22" s="5"/>
    </row>
    <row r="23" spans="1:7" ht="42.75" customHeight="1">
      <c r="A23" s="5"/>
      <c r="B23" s="5"/>
      <c r="C23" s="5"/>
      <c r="D23" s="5"/>
      <c r="E23" s="5"/>
      <c r="F23" s="5"/>
      <c r="G23" s="5"/>
    </row>
    <row r="24" spans="1:7" ht="42.75" customHeight="1">
      <c r="A24" s="5"/>
      <c r="B24" s="5"/>
      <c r="C24" s="5"/>
      <c r="D24" s="5"/>
      <c r="E24" s="5"/>
      <c r="F24" s="5"/>
      <c r="G24" s="5"/>
    </row>
    <row r="25" spans="1:7" ht="42.75" customHeight="1">
      <c r="A25" s="5"/>
      <c r="B25" s="5"/>
      <c r="C25" s="5"/>
      <c r="D25" s="5"/>
      <c r="E25" s="5"/>
      <c r="F25" s="5"/>
      <c r="G25" s="5"/>
    </row>
    <row r="26" spans="1:7" ht="42.75" customHeight="1">
      <c r="A26" s="5"/>
      <c r="B26" s="5"/>
      <c r="C26" s="5"/>
      <c r="D26" s="5"/>
      <c r="E26" s="5"/>
      <c r="F26" s="5"/>
      <c r="G26" s="5"/>
    </row>
    <row r="27" spans="1:7" ht="42.75" customHeight="1">
      <c r="A27" s="5"/>
      <c r="B27" s="5"/>
      <c r="C27" s="5"/>
      <c r="D27" s="5"/>
      <c r="E27" s="5"/>
      <c r="F27" s="5"/>
      <c r="G27" s="5"/>
    </row>
    <row r="28" spans="1:7" ht="42.75" customHeight="1">
      <c r="A28" s="5"/>
      <c r="B28" s="5"/>
      <c r="C28" s="5"/>
      <c r="D28" s="5"/>
      <c r="E28" s="5"/>
      <c r="F28" s="5"/>
      <c r="G28" s="5"/>
    </row>
    <row r="29" spans="1:7" ht="42.75" customHeight="1">
      <c r="A29" s="5"/>
      <c r="B29" s="5"/>
      <c r="C29" s="5"/>
      <c r="D29" s="5"/>
      <c r="E29" s="5"/>
      <c r="F29" s="5"/>
      <c r="G29" s="5"/>
    </row>
    <row r="30" spans="1:7" ht="42.75" customHeight="1">
      <c r="A30" s="5"/>
      <c r="B30" s="5"/>
      <c r="C30" s="5"/>
      <c r="D30" s="5"/>
      <c r="E30" s="5"/>
      <c r="F30" s="5"/>
      <c r="G30" s="5"/>
    </row>
    <row r="31" spans="1:7" ht="18" customHeight="1">
      <c r="A31" s="5"/>
      <c r="B31" s="5"/>
      <c r="C31" s="5"/>
      <c r="D31" s="5"/>
      <c r="E31" s="5"/>
      <c r="F31" s="5"/>
      <c r="G31" s="5"/>
    </row>
    <row r="32" spans="1:7" ht="18" customHeight="1">
      <c r="A32" s="5"/>
      <c r="B32" s="5"/>
      <c r="C32" s="5"/>
      <c r="D32" s="5"/>
      <c r="E32" s="5"/>
      <c r="F32" s="5"/>
      <c r="G32" s="5"/>
    </row>
    <row r="33" spans="1:7" ht="18" customHeight="1">
      <c r="A33" s="5"/>
      <c r="B33" s="5"/>
      <c r="C33" s="5"/>
      <c r="D33" s="5"/>
      <c r="E33" s="5"/>
      <c r="F33" s="5"/>
      <c r="G33" s="5"/>
    </row>
    <row r="34" spans="1:7" ht="18" customHeight="1">
      <c r="A34" s="5"/>
      <c r="B34" s="5"/>
      <c r="C34" s="5"/>
      <c r="D34" s="5"/>
      <c r="E34" s="5"/>
      <c r="F34" s="5"/>
      <c r="G34" s="5"/>
    </row>
    <row r="35" spans="1:7" ht="18" customHeight="1">
      <c r="A35" s="5"/>
      <c r="B35" s="5"/>
      <c r="C35" s="5"/>
      <c r="D35" s="5"/>
      <c r="E35" s="5"/>
      <c r="F35" s="5"/>
      <c r="G35" s="5"/>
    </row>
    <row r="36" spans="1:7" ht="18" customHeight="1">
      <c r="A36" s="5"/>
      <c r="B36" s="5"/>
      <c r="C36" s="5"/>
      <c r="D36" s="5"/>
      <c r="E36" s="5"/>
      <c r="F36" s="5"/>
      <c r="G36" s="5"/>
    </row>
    <row r="37" spans="1:7" ht="18" customHeight="1">
      <c r="A37" s="5"/>
      <c r="B37" s="5"/>
      <c r="C37" s="5"/>
      <c r="D37" s="5"/>
      <c r="E37" s="5"/>
      <c r="F37" s="5"/>
      <c r="G37" s="5"/>
    </row>
    <row r="38" spans="1:7" ht="18" customHeight="1">
      <c r="A38" s="5"/>
      <c r="B38" s="5"/>
      <c r="C38" s="5"/>
      <c r="D38" s="5"/>
      <c r="E38" s="5"/>
      <c r="F38" s="5"/>
      <c r="G38" s="5"/>
    </row>
    <row r="39" spans="1:7" ht="18" customHeight="1">
      <c r="A39" s="5"/>
      <c r="B39" s="5"/>
      <c r="C39" s="5"/>
      <c r="D39" s="5"/>
      <c r="E39" s="5"/>
      <c r="F39" s="5"/>
      <c r="G39" s="5"/>
    </row>
    <row r="40" spans="1:7" ht="18" customHeight="1">
      <c r="A40" s="5"/>
      <c r="B40" s="5"/>
      <c r="C40" s="5"/>
      <c r="D40" s="5"/>
      <c r="E40" s="5"/>
      <c r="F40" s="5"/>
      <c r="G40" s="5"/>
    </row>
    <row r="41" spans="1:7" ht="18" customHeight="1">
      <c r="A41" s="5"/>
      <c r="B41" s="5"/>
      <c r="C41" s="5"/>
      <c r="D41" s="5"/>
      <c r="E41" s="5"/>
      <c r="F41" s="5"/>
      <c r="G41" s="5"/>
    </row>
    <row r="42" spans="1:7" ht="18" customHeight="1">
      <c r="A42" s="5"/>
      <c r="B42" s="5"/>
      <c r="C42" s="5"/>
      <c r="D42" s="5"/>
      <c r="E42" s="5"/>
      <c r="F42" s="5"/>
      <c r="G42" s="5"/>
    </row>
    <row r="43" spans="1:7" ht="18" customHeight="1">
      <c r="A43" s="5"/>
      <c r="B43" s="5"/>
      <c r="C43" s="5"/>
      <c r="D43" s="5"/>
      <c r="E43" s="5"/>
      <c r="F43" s="5"/>
      <c r="G43" s="5"/>
    </row>
    <row r="44" spans="1:7" ht="18" customHeight="1">
      <c r="A44" s="5"/>
      <c r="B44" s="5"/>
      <c r="C44" s="5"/>
      <c r="D44" s="5"/>
      <c r="E44" s="5"/>
      <c r="F44" s="5"/>
      <c r="G44" s="5"/>
    </row>
    <row r="45" spans="1:7" ht="18" customHeight="1">
      <c r="A45" s="5"/>
      <c r="B45" s="5"/>
      <c r="C45" s="5"/>
      <c r="D45" s="5"/>
      <c r="E45" s="5"/>
      <c r="F45" s="5"/>
      <c r="G45" s="5"/>
    </row>
    <row r="46" spans="1:7" ht="18" customHeight="1">
      <c r="A46" s="5"/>
      <c r="B46" s="5"/>
      <c r="C46" s="5"/>
      <c r="D46" s="5"/>
      <c r="E46" s="5"/>
      <c r="F46" s="5"/>
      <c r="G46" s="5"/>
    </row>
    <row r="47" spans="1:7" ht="18" customHeight="1">
      <c r="A47" s="5"/>
      <c r="B47" s="5"/>
      <c r="C47" s="5"/>
      <c r="D47" s="5"/>
      <c r="E47" s="5"/>
      <c r="F47" s="5"/>
      <c r="G47" s="5"/>
    </row>
    <row r="48" spans="1:7" ht="18" customHeight="1">
      <c r="A48" s="5"/>
      <c r="B48" s="5"/>
      <c r="C48" s="5"/>
      <c r="D48" s="5"/>
      <c r="E48" s="5"/>
      <c r="F48" s="5"/>
      <c r="G48" s="5"/>
    </row>
    <row r="49" spans="1:7" ht="18" customHeight="1">
      <c r="A49" s="5"/>
      <c r="B49" s="5"/>
      <c r="C49" s="5"/>
      <c r="D49" s="5"/>
      <c r="E49" s="5"/>
      <c r="F49" s="5"/>
      <c r="G49" s="5"/>
    </row>
    <row r="50" spans="1:7" ht="18" customHeight="1">
      <c r="A50" s="5"/>
      <c r="B50" s="5"/>
      <c r="C50" s="5"/>
      <c r="D50" s="5"/>
      <c r="E50" s="5"/>
      <c r="F50" s="5"/>
      <c r="G50" s="5"/>
    </row>
    <row r="51" spans="1:7" ht="18" customHeight="1">
      <c r="A51" s="5"/>
      <c r="B51" s="5"/>
      <c r="C51" s="5"/>
      <c r="D51" s="5"/>
      <c r="E51" s="5"/>
      <c r="F51" s="5"/>
      <c r="G51" s="5"/>
    </row>
    <row r="52" spans="1:7" ht="18" customHeight="1">
      <c r="A52" s="5"/>
      <c r="B52" s="5"/>
      <c r="C52" s="5"/>
      <c r="D52" s="5"/>
      <c r="E52" s="5"/>
      <c r="F52" s="5"/>
      <c r="G52" s="5"/>
    </row>
    <row r="53" spans="1:7" ht="18" customHeight="1">
      <c r="A53" s="5"/>
      <c r="B53" s="5"/>
      <c r="C53" s="5"/>
      <c r="D53" s="5"/>
      <c r="E53" s="5"/>
      <c r="F53" s="5"/>
      <c r="G53" s="5"/>
    </row>
    <row r="54" spans="1:7" ht="18" customHeight="1">
      <c r="A54" s="5"/>
      <c r="B54" s="5"/>
      <c r="C54" s="5"/>
      <c r="D54" s="5"/>
      <c r="E54" s="5"/>
      <c r="F54" s="5"/>
      <c r="G54" s="5"/>
    </row>
    <row r="55" spans="1:7" ht="18" customHeight="1">
      <c r="A55" s="5"/>
      <c r="B55" s="5"/>
      <c r="C55" s="5"/>
      <c r="D55" s="5"/>
      <c r="E55" s="5"/>
      <c r="F55" s="5"/>
      <c r="G55" s="5"/>
    </row>
    <row r="56" spans="1:7" ht="18" customHeight="1">
      <c r="A56" s="5"/>
      <c r="B56" s="5"/>
      <c r="C56" s="5"/>
      <c r="D56" s="5"/>
      <c r="E56" s="5"/>
      <c r="F56" s="5"/>
      <c r="G56" s="5"/>
    </row>
    <row r="57" spans="1:7" ht="18" customHeight="1">
      <c r="A57" s="5"/>
      <c r="B57" s="5"/>
      <c r="C57" s="5"/>
      <c r="D57" s="5"/>
      <c r="E57" s="5"/>
      <c r="F57" s="5"/>
      <c r="G57" s="5"/>
    </row>
    <row r="58" spans="1:7" ht="18" customHeight="1">
      <c r="A58" s="5"/>
      <c r="B58" s="5"/>
      <c r="C58" s="5"/>
      <c r="D58" s="5"/>
      <c r="E58" s="5"/>
      <c r="F58" s="5"/>
      <c r="G58" s="5"/>
    </row>
    <row r="59" spans="1:7" ht="18" customHeight="1">
      <c r="A59" s="5"/>
      <c r="B59" s="5"/>
      <c r="C59" s="5"/>
      <c r="D59" s="5"/>
      <c r="E59" s="5"/>
      <c r="F59" s="5"/>
      <c r="G59" s="5"/>
    </row>
    <row r="60" spans="1:7" ht="18" customHeight="1">
      <c r="A60" s="5"/>
      <c r="B60" s="5"/>
      <c r="C60" s="5"/>
      <c r="D60" s="5"/>
      <c r="E60" s="5"/>
      <c r="F60" s="5"/>
      <c r="G60" s="5"/>
    </row>
    <row r="61" spans="1:7" ht="18" customHeight="1">
      <c r="A61" s="5"/>
      <c r="B61" s="5"/>
      <c r="C61" s="5"/>
      <c r="D61" s="5"/>
      <c r="E61" s="5"/>
      <c r="F61" s="5"/>
      <c r="G61" s="5"/>
    </row>
    <row r="62" spans="1:7" ht="18" customHeight="1">
      <c r="A62" s="5"/>
      <c r="B62" s="5"/>
      <c r="C62" s="5"/>
      <c r="D62" s="5"/>
      <c r="E62" s="5"/>
      <c r="F62" s="5"/>
      <c r="G62" s="5"/>
    </row>
    <row r="63" spans="1:7" ht="18" customHeight="1">
      <c r="A63" s="5"/>
      <c r="B63" s="5"/>
      <c r="C63" s="5"/>
      <c r="D63" s="5"/>
      <c r="E63" s="5"/>
      <c r="F63" s="5"/>
      <c r="G63" s="5"/>
    </row>
    <row r="64" spans="1:7" ht="18" customHeight="1">
      <c r="A64" s="5"/>
      <c r="B64" s="5"/>
      <c r="C64" s="5"/>
      <c r="D64" s="5"/>
      <c r="E64" s="5"/>
      <c r="F64" s="5"/>
      <c r="G64" s="5"/>
    </row>
    <row r="65" spans="1:7" ht="18" customHeight="1">
      <c r="A65" s="5"/>
      <c r="B65" s="5"/>
      <c r="C65" s="5"/>
      <c r="D65" s="5"/>
      <c r="E65" s="5"/>
      <c r="F65" s="5"/>
      <c r="G65" s="5"/>
    </row>
    <row r="66" spans="1:7" ht="18" customHeight="1">
      <c r="A66" s="5"/>
      <c r="B66" s="5"/>
      <c r="C66" s="5"/>
      <c r="D66" s="5"/>
      <c r="E66" s="5"/>
      <c r="F66" s="5"/>
      <c r="G66" s="5"/>
    </row>
    <row r="67" spans="1:7" ht="18" customHeight="1">
      <c r="A67" s="5"/>
      <c r="B67" s="5"/>
      <c r="C67" s="5"/>
      <c r="D67" s="5"/>
      <c r="E67" s="5"/>
      <c r="F67" s="5"/>
      <c r="G67" s="5"/>
    </row>
    <row r="68" spans="1:7" ht="18" customHeight="1">
      <c r="A68" s="5"/>
      <c r="B68" s="5"/>
      <c r="C68" s="5"/>
      <c r="D68" s="5"/>
      <c r="E68" s="5"/>
      <c r="F68" s="5"/>
      <c r="G68" s="5"/>
    </row>
    <row r="69" spans="1:7" ht="18" customHeight="1">
      <c r="A69" s="5"/>
      <c r="B69" s="5"/>
      <c r="C69" s="5"/>
      <c r="D69" s="5"/>
      <c r="E69" s="5"/>
      <c r="F69" s="5"/>
      <c r="G69" s="5"/>
    </row>
    <row r="70" spans="1:7" ht="18" customHeight="1">
      <c r="A70" s="5"/>
      <c r="B70" s="5"/>
      <c r="C70" s="5"/>
      <c r="D70" s="5"/>
      <c r="E70" s="5"/>
      <c r="F70" s="5"/>
      <c r="G70" s="5"/>
    </row>
    <row r="71" spans="1:7" ht="18" customHeight="1">
      <c r="A71" s="5"/>
      <c r="B71" s="5"/>
      <c r="C71" s="5"/>
      <c r="D71" s="5"/>
      <c r="E71" s="5"/>
      <c r="F71" s="5"/>
      <c r="G71" s="5"/>
    </row>
    <row r="72" spans="1:7" ht="18" customHeight="1">
      <c r="A72" s="5"/>
      <c r="B72" s="5"/>
      <c r="C72" s="5"/>
      <c r="D72" s="5"/>
      <c r="E72" s="5"/>
      <c r="F72" s="5"/>
      <c r="G72" s="5"/>
    </row>
    <row r="73" spans="1:7" ht="18" customHeight="1">
      <c r="A73" s="5"/>
      <c r="B73" s="5"/>
      <c r="C73" s="5"/>
      <c r="D73" s="5"/>
      <c r="E73" s="5"/>
      <c r="F73" s="5"/>
      <c r="G73" s="5"/>
    </row>
    <row r="74" spans="1:7" ht="18" customHeight="1">
      <c r="A74" s="5"/>
      <c r="B74" s="5"/>
      <c r="C74" s="5"/>
      <c r="D74" s="5"/>
      <c r="E74" s="5"/>
      <c r="F74" s="5"/>
      <c r="G74" s="5"/>
    </row>
    <row r="75" spans="1:7" ht="18" customHeight="1">
      <c r="A75" s="5"/>
      <c r="B75" s="5"/>
      <c r="C75" s="5"/>
      <c r="D75" s="5"/>
      <c r="E75" s="5"/>
      <c r="F75" s="5"/>
      <c r="G75" s="5"/>
    </row>
    <row r="76" spans="1:7" ht="18" customHeight="1">
      <c r="A76" s="5"/>
      <c r="B76" s="5"/>
      <c r="C76" s="5"/>
      <c r="D76" s="5"/>
      <c r="E76" s="5"/>
      <c r="F76" s="5"/>
      <c r="G76" s="5"/>
    </row>
    <row r="77" spans="1:7" ht="18" customHeight="1">
      <c r="A77" s="5"/>
      <c r="B77" s="5"/>
      <c r="C77" s="5"/>
      <c r="D77" s="5"/>
      <c r="E77" s="5"/>
      <c r="F77" s="5"/>
      <c r="G77" s="5"/>
    </row>
    <row r="78" spans="1:7" ht="18" customHeight="1">
      <c r="A78" s="5"/>
      <c r="B78" s="5"/>
      <c r="C78" s="5"/>
      <c r="D78" s="5"/>
      <c r="E78" s="5"/>
      <c r="F78" s="5"/>
      <c r="G78" s="5"/>
    </row>
    <row r="79" spans="1:7" ht="18" customHeight="1">
      <c r="A79" s="5"/>
      <c r="B79" s="5"/>
      <c r="C79" s="5"/>
      <c r="D79" s="5"/>
      <c r="E79" s="5"/>
      <c r="F79" s="5"/>
      <c r="G79" s="5"/>
    </row>
    <row r="80" spans="1:7" ht="18" customHeight="1">
      <c r="A80" s="5"/>
      <c r="B80" s="5"/>
      <c r="C80" s="5"/>
      <c r="D80" s="5"/>
      <c r="E80" s="5"/>
      <c r="F80" s="5"/>
      <c r="G80" s="5"/>
    </row>
    <row r="81" spans="1:7" ht="18" customHeight="1">
      <c r="A81" s="5"/>
      <c r="B81" s="5"/>
      <c r="C81" s="5"/>
      <c r="D81" s="5"/>
      <c r="E81" s="5"/>
      <c r="F81" s="5"/>
      <c r="G81" s="5"/>
    </row>
    <row r="82" spans="1:7" ht="18" customHeight="1">
      <c r="A82" s="5"/>
      <c r="B82" s="5"/>
      <c r="C82" s="5"/>
      <c r="D82" s="5"/>
      <c r="E82" s="5"/>
      <c r="F82" s="5"/>
      <c r="G82" s="5"/>
    </row>
    <row r="83" spans="1:7" ht="18" customHeight="1">
      <c r="A83" s="5"/>
      <c r="B83" s="5"/>
      <c r="C83" s="5"/>
      <c r="D83" s="5"/>
      <c r="E83" s="5"/>
      <c r="F83" s="5"/>
      <c r="G83" s="5"/>
    </row>
    <row r="84" spans="1:7" ht="18" customHeight="1">
      <c r="A84" s="5"/>
      <c r="B84" s="5"/>
      <c r="C84" s="5"/>
      <c r="D84" s="5"/>
      <c r="E84" s="5"/>
      <c r="F84" s="5"/>
      <c r="G84" s="5"/>
    </row>
    <row r="85" spans="1:7" ht="18" customHeight="1">
      <c r="A85" s="5"/>
      <c r="B85" s="5"/>
      <c r="C85" s="5"/>
      <c r="D85" s="5"/>
      <c r="E85" s="5"/>
      <c r="F85" s="5"/>
      <c r="G85" s="5"/>
    </row>
    <row r="86" spans="1:7" ht="18" customHeight="1">
      <c r="A86" s="5"/>
      <c r="B86" s="5"/>
      <c r="C86" s="5"/>
      <c r="D86" s="5"/>
      <c r="E86" s="5"/>
      <c r="F86" s="5"/>
      <c r="G86" s="5"/>
    </row>
    <row r="87" spans="1:7" ht="18" customHeight="1">
      <c r="A87" s="5"/>
      <c r="B87" s="5"/>
      <c r="C87" s="5"/>
      <c r="D87" s="5"/>
      <c r="E87" s="5"/>
      <c r="F87" s="5"/>
      <c r="G87" s="5"/>
    </row>
    <row r="88" spans="1:7" ht="18" customHeight="1">
      <c r="A88" s="5"/>
      <c r="B88" s="5"/>
      <c r="C88" s="5"/>
      <c r="D88" s="5"/>
      <c r="E88" s="5"/>
      <c r="F88" s="5"/>
      <c r="G88" s="5"/>
    </row>
    <row r="89" spans="1:7" ht="18" customHeight="1">
      <c r="A89" s="5"/>
      <c r="B89" s="5"/>
      <c r="C89" s="5"/>
      <c r="D89" s="5"/>
      <c r="E89" s="5"/>
      <c r="F89" s="5"/>
      <c r="G89" s="5"/>
    </row>
    <row r="90" spans="1:7" ht="18" customHeight="1">
      <c r="A90" s="5"/>
      <c r="B90" s="5"/>
      <c r="C90" s="5"/>
      <c r="D90" s="5"/>
      <c r="E90" s="5"/>
      <c r="F90" s="5"/>
      <c r="G90" s="5"/>
    </row>
    <row r="91" spans="1:7" ht="18" customHeight="1">
      <c r="A91" s="5"/>
      <c r="B91" s="5"/>
      <c r="C91" s="5"/>
      <c r="D91" s="5"/>
      <c r="E91" s="5"/>
      <c r="F91" s="5"/>
      <c r="G91" s="5"/>
    </row>
    <row r="92" spans="1:7" ht="18" customHeight="1">
      <c r="A92" s="5"/>
      <c r="B92" s="5"/>
      <c r="C92" s="5"/>
      <c r="D92" s="5"/>
      <c r="E92" s="5"/>
      <c r="F92" s="5"/>
      <c r="G92" s="5"/>
    </row>
    <row r="93" spans="1:7" ht="18" customHeight="1">
      <c r="A93" s="5"/>
      <c r="B93" s="5"/>
      <c r="C93" s="5"/>
      <c r="D93" s="5"/>
      <c r="E93" s="5"/>
      <c r="F93" s="5"/>
      <c r="G93" s="5"/>
    </row>
    <row r="94" spans="1:7" ht="18" customHeight="1">
      <c r="A94" s="5"/>
      <c r="B94" s="5"/>
      <c r="C94" s="5"/>
      <c r="D94" s="5"/>
      <c r="E94" s="5"/>
      <c r="F94" s="5"/>
      <c r="G94" s="5"/>
    </row>
    <row r="95" spans="1:7" ht="18" customHeight="1">
      <c r="A95" s="5"/>
      <c r="B95" s="5"/>
      <c r="C95" s="5"/>
      <c r="D95" s="5"/>
      <c r="E95" s="5"/>
      <c r="F95" s="5"/>
      <c r="G95" s="5"/>
    </row>
    <row r="96" spans="1:7" ht="18" customHeight="1">
      <c r="A96" s="5"/>
      <c r="B96" s="5"/>
      <c r="C96" s="5"/>
      <c r="D96" s="5"/>
      <c r="E96" s="5"/>
      <c r="F96" s="5"/>
      <c r="G96" s="5"/>
    </row>
    <row r="97" spans="1:7" ht="18" customHeight="1">
      <c r="A97" s="5"/>
      <c r="B97" s="5"/>
      <c r="C97" s="5"/>
      <c r="D97" s="5"/>
      <c r="E97" s="5"/>
      <c r="F97" s="5"/>
      <c r="G97" s="5"/>
    </row>
    <row r="98" spans="1:7" ht="18" customHeight="1">
      <c r="A98" s="5"/>
      <c r="B98" s="5"/>
      <c r="C98" s="5"/>
      <c r="D98" s="5"/>
      <c r="E98" s="5"/>
      <c r="F98" s="5"/>
      <c r="G98" s="5"/>
    </row>
    <row r="99" spans="1:7" ht="18" customHeight="1">
      <c r="A99" s="5"/>
      <c r="B99" s="5"/>
      <c r="C99" s="5"/>
      <c r="D99" s="5"/>
      <c r="E99" s="5"/>
      <c r="F99" s="5"/>
      <c r="G99" s="5"/>
    </row>
    <row r="100" spans="1:7" ht="18" customHeight="1">
      <c r="A100" s="5"/>
      <c r="B100" s="5"/>
      <c r="C100" s="5"/>
      <c r="D100" s="5"/>
      <c r="E100" s="5"/>
      <c r="F100" s="5"/>
      <c r="G100" s="5"/>
    </row>
    <row r="101" spans="1:7" ht="18" customHeight="1">
      <c r="A101" s="5"/>
      <c r="B101" s="5"/>
      <c r="C101" s="5"/>
      <c r="D101" s="5"/>
      <c r="E101" s="5"/>
      <c r="F101" s="5"/>
      <c r="G101" s="5"/>
    </row>
    <row r="102" spans="1:7" ht="18" customHeight="1">
      <c r="A102" s="5"/>
      <c r="B102" s="5"/>
      <c r="C102" s="5"/>
      <c r="D102" s="5"/>
      <c r="E102" s="5"/>
      <c r="F102" s="5"/>
      <c r="G102" s="5"/>
    </row>
    <row r="103" spans="1:7" ht="18" customHeight="1">
      <c r="A103" s="5"/>
      <c r="B103" s="5"/>
      <c r="C103" s="5"/>
      <c r="D103" s="5"/>
      <c r="E103" s="5"/>
      <c r="F103" s="5"/>
      <c r="G103" s="5"/>
    </row>
    <row r="104" spans="1:7" ht="18" customHeight="1">
      <c r="A104" s="5"/>
      <c r="B104" s="5"/>
      <c r="C104" s="5"/>
      <c r="D104" s="5"/>
      <c r="E104" s="5"/>
      <c r="F104" s="5"/>
      <c r="G104" s="5"/>
    </row>
    <row r="105" spans="1:7" ht="18" customHeight="1">
      <c r="A105" s="5"/>
      <c r="B105" s="5"/>
      <c r="C105" s="5"/>
      <c r="D105" s="5"/>
      <c r="E105" s="5"/>
      <c r="F105" s="5"/>
      <c r="G105" s="5"/>
    </row>
    <row r="106" spans="1:7" ht="18" customHeight="1">
      <c r="A106" s="5"/>
      <c r="B106" s="5"/>
      <c r="C106" s="5"/>
      <c r="D106" s="5"/>
      <c r="E106" s="5"/>
      <c r="F106" s="5"/>
      <c r="G106" s="5"/>
    </row>
    <row r="107" spans="1:7" ht="18" customHeight="1">
      <c r="A107" s="5"/>
      <c r="B107" s="5"/>
      <c r="C107" s="5"/>
      <c r="D107" s="5"/>
      <c r="E107" s="5"/>
      <c r="F107" s="5"/>
      <c r="G107" s="5"/>
    </row>
    <row r="108" spans="1:7" ht="18" customHeight="1">
      <c r="A108" s="5"/>
      <c r="B108" s="5"/>
      <c r="C108" s="5"/>
      <c r="D108" s="5"/>
      <c r="E108" s="5"/>
      <c r="F108" s="5"/>
      <c r="G108" s="5"/>
    </row>
    <row r="109" spans="1:7" ht="18" customHeight="1">
      <c r="A109" s="5"/>
      <c r="B109" s="5"/>
      <c r="C109" s="5"/>
      <c r="D109" s="5"/>
      <c r="E109" s="5"/>
      <c r="F109" s="5"/>
      <c r="G109" s="5"/>
    </row>
    <row r="110" spans="1:7" ht="18" customHeight="1">
      <c r="A110" s="5"/>
      <c r="B110" s="5"/>
      <c r="C110" s="5"/>
      <c r="D110" s="5"/>
      <c r="E110" s="5"/>
      <c r="F110" s="5"/>
      <c r="G110" s="5"/>
    </row>
    <row r="111" spans="1:7" ht="18" customHeight="1">
      <c r="A111" s="5"/>
      <c r="B111" s="5"/>
      <c r="C111" s="5"/>
      <c r="D111" s="5"/>
      <c r="E111" s="5"/>
      <c r="F111" s="5"/>
      <c r="G111" s="5"/>
    </row>
    <row r="112" spans="1:7" ht="18" customHeight="1">
      <c r="A112" s="5"/>
      <c r="B112" s="5"/>
      <c r="C112" s="5"/>
      <c r="D112" s="5"/>
      <c r="E112" s="5"/>
      <c r="F112" s="5"/>
      <c r="G112" s="5"/>
    </row>
    <row r="113" spans="1:7" ht="18" customHeight="1">
      <c r="A113" s="5"/>
      <c r="B113" s="5"/>
      <c r="C113" s="5"/>
      <c r="D113" s="5"/>
      <c r="E113" s="5"/>
      <c r="F113" s="5"/>
      <c r="G113" s="5"/>
    </row>
    <row r="114" spans="1:7" ht="18" customHeight="1">
      <c r="A114" s="5"/>
      <c r="B114" s="5"/>
      <c r="C114" s="5"/>
      <c r="D114" s="5"/>
      <c r="E114" s="5"/>
      <c r="F114" s="5"/>
      <c r="G114" s="5"/>
    </row>
    <row r="115" spans="1:7" ht="18" customHeight="1">
      <c r="A115" s="5"/>
      <c r="B115" s="5"/>
      <c r="C115" s="5"/>
      <c r="D115" s="5"/>
      <c r="E115" s="5"/>
      <c r="F115" s="5"/>
      <c r="G115" s="5"/>
    </row>
    <row r="116" spans="1:7" ht="18" customHeight="1">
      <c r="A116" s="5"/>
      <c r="B116" s="5"/>
      <c r="C116" s="5"/>
      <c r="D116" s="5"/>
      <c r="E116" s="5"/>
      <c r="F116" s="5"/>
      <c r="G116" s="5"/>
    </row>
    <row r="117" spans="1:7" ht="18" customHeight="1">
      <c r="A117" s="5"/>
      <c r="B117" s="5"/>
      <c r="C117" s="5"/>
      <c r="D117" s="5"/>
      <c r="E117" s="5"/>
      <c r="F117" s="5"/>
      <c r="G117" s="5"/>
    </row>
    <row r="118" spans="1:7" ht="18" customHeight="1">
      <c r="A118" s="5"/>
      <c r="B118" s="5"/>
      <c r="C118" s="5"/>
      <c r="D118" s="5"/>
      <c r="E118" s="5"/>
      <c r="F118" s="5"/>
      <c r="G118" s="5"/>
    </row>
    <row r="119" spans="1:7" ht="18" customHeight="1">
      <c r="A119" s="5"/>
      <c r="B119" s="5"/>
      <c r="C119" s="5"/>
      <c r="D119" s="5"/>
      <c r="E119" s="5"/>
      <c r="F119" s="5"/>
      <c r="G119" s="5"/>
    </row>
    <row r="120" spans="1:7" ht="18" customHeight="1">
      <c r="A120" s="5"/>
      <c r="B120" s="5"/>
      <c r="C120" s="5"/>
      <c r="D120" s="5"/>
      <c r="E120" s="5"/>
      <c r="F120" s="5"/>
      <c r="G120" s="5"/>
    </row>
    <row r="121" spans="1:7" ht="18" customHeight="1">
      <c r="A121" s="5"/>
      <c r="B121" s="5"/>
      <c r="C121" s="5"/>
      <c r="D121" s="5"/>
      <c r="E121" s="5"/>
      <c r="F121" s="5"/>
      <c r="G121" s="5"/>
    </row>
    <row r="122" spans="1:7" ht="18" customHeight="1">
      <c r="A122" s="5"/>
      <c r="B122" s="5"/>
      <c r="C122" s="5"/>
      <c r="D122" s="5"/>
      <c r="E122" s="5"/>
      <c r="F122" s="5"/>
      <c r="G122" s="5"/>
    </row>
    <row r="123" spans="1:7" ht="18" customHeight="1">
      <c r="A123" s="5"/>
      <c r="B123" s="5"/>
      <c r="C123" s="5"/>
      <c r="D123" s="5"/>
      <c r="E123" s="5"/>
      <c r="F123" s="5"/>
      <c r="G123" s="5"/>
    </row>
    <row r="124" spans="1:7" ht="18" customHeight="1">
      <c r="A124" s="5"/>
      <c r="B124" s="5"/>
      <c r="C124" s="5"/>
      <c r="D124" s="5"/>
      <c r="E124" s="5"/>
      <c r="F124" s="5"/>
      <c r="G124" s="5"/>
    </row>
    <row r="125" spans="1:7" ht="18" customHeight="1">
      <c r="A125" s="5"/>
      <c r="B125" s="5"/>
      <c r="C125" s="5"/>
      <c r="D125" s="5"/>
      <c r="E125" s="5"/>
      <c r="F125" s="5"/>
      <c r="G125" s="5"/>
    </row>
    <row r="126" spans="1:7" ht="18" customHeight="1">
      <c r="A126" s="5"/>
      <c r="B126" s="5"/>
      <c r="C126" s="5"/>
      <c r="D126" s="5"/>
      <c r="E126" s="5"/>
      <c r="F126" s="5"/>
      <c r="G126" s="5"/>
    </row>
    <row r="127" spans="1:7" ht="18" customHeight="1">
      <c r="A127" s="5"/>
      <c r="B127" s="5"/>
      <c r="C127" s="5"/>
      <c r="D127" s="5"/>
      <c r="E127" s="5"/>
      <c r="F127" s="5"/>
      <c r="G127" s="5"/>
    </row>
    <row r="128" spans="1:7" ht="18" customHeight="1">
      <c r="A128" s="5"/>
      <c r="B128" s="5"/>
      <c r="C128" s="5"/>
      <c r="D128" s="5"/>
      <c r="E128" s="5"/>
      <c r="F128" s="5"/>
      <c r="G128" s="5"/>
    </row>
    <row r="129" spans="1:7" ht="18" customHeight="1">
      <c r="A129" s="5"/>
      <c r="B129" s="5"/>
      <c r="C129" s="5"/>
      <c r="D129" s="5"/>
      <c r="E129" s="5"/>
      <c r="F129" s="5"/>
      <c r="G129" s="5"/>
    </row>
    <row r="130" spans="1:7" ht="18" customHeight="1">
      <c r="A130" s="5"/>
      <c r="B130" s="5"/>
      <c r="C130" s="5"/>
      <c r="D130" s="5"/>
      <c r="E130" s="5"/>
      <c r="F130" s="5"/>
      <c r="G130" s="5"/>
    </row>
    <row r="131" spans="1:7" ht="18" customHeight="1">
      <c r="A131" s="5"/>
      <c r="B131" s="5"/>
      <c r="C131" s="5"/>
      <c r="D131" s="5"/>
      <c r="E131" s="5"/>
      <c r="F131" s="5"/>
      <c r="G131" s="5"/>
    </row>
    <row r="132" spans="1:7" ht="18" customHeight="1">
      <c r="A132" s="5"/>
      <c r="B132" s="5"/>
      <c r="C132" s="5"/>
      <c r="D132" s="5"/>
      <c r="E132" s="5"/>
      <c r="F132" s="5"/>
      <c r="G132" s="5"/>
    </row>
    <row r="133" spans="1:7" ht="18" customHeight="1">
      <c r="A133" s="5"/>
      <c r="B133" s="5"/>
      <c r="C133" s="5"/>
      <c r="D133" s="5"/>
      <c r="E133" s="5"/>
      <c r="F133" s="5"/>
      <c r="G133" s="5"/>
    </row>
    <row r="134" spans="1:7" ht="18" customHeight="1">
      <c r="A134" s="5"/>
      <c r="B134" s="5"/>
      <c r="C134" s="5"/>
      <c r="D134" s="5"/>
      <c r="E134" s="5"/>
      <c r="F134" s="5"/>
      <c r="G134" s="5"/>
    </row>
    <row r="135" spans="1:7" ht="18" customHeight="1">
      <c r="A135" s="5"/>
      <c r="B135" s="5"/>
      <c r="C135" s="5"/>
      <c r="D135" s="5"/>
      <c r="E135" s="5"/>
      <c r="F135" s="5"/>
      <c r="G135" s="5"/>
    </row>
    <row r="136" spans="1:7" ht="18" customHeight="1">
      <c r="A136" s="5"/>
      <c r="B136" s="5"/>
      <c r="C136" s="5"/>
      <c r="D136" s="5"/>
      <c r="E136" s="5"/>
      <c r="F136" s="5"/>
      <c r="G136" s="5"/>
    </row>
    <row r="137" spans="1:7" ht="18" customHeight="1">
      <c r="A137" s="5"/>
      <c r="B137" s="5"/>
      <c r="C137" s="5"/>
      <c r="D137" s="5"/>
      <c r="E137" s="5"/>
      <c r="F137" s="5"/>
      <c r="G137" s="5"/>
    </row>
    <row r="138" spans="1:7" ht="18" customHeight="1">
      <c r="A138" s="5"/>
      <c r="B138" s="5"/>
      <c r="C138" s="5"/>
      <c r="D138" s="5"/>
      <c r="E138" s="5"/>
      <c r="F138" s="5"/>
      <c r="G138" s="5"/>
    </row>
    <row r="139" spans="1:7" ht="18" customHeight="1">
      <c r="A139" s="5"/>
      <c r="B139" s="5"/>
      <c r="C139" s="5"/>
      <c r="D139" s="5"/>
      <c r="E139" s="5"/>
      <c r="F139" s="5"/>
      <c r="G139" s="5"/>
    </row>
    <row r="140" spans="1:7" ht="18" customHeight="1">
      <c r="A140" s="5"/>
      <c r="B140" s="5"/>
      <c r="C140" s="5"/>
      <c r="D140" s="5"/>
      <c r="E140" s="5"/>
      <c r="F140" s="5"/>
      <c r="G140" s="5"/>
    </row>
    <row r="141" spans="1:7" ht="18" customHeight="1">
      <c r="A141" s="5"/>
      <c r="B141" s="5"/>
      <c r="C141" s="5"/>
      <c r="D141" s="5"/>
      <c r="E141" s="5"/>
      <c r="F141" s="5"/>
      <c r="G141" s="5"/>
    </row>
    <row r="142" spans="1:7" ht="18" customHeight="1">
      <c r="A142" s="5"/>
      <c r="B142" s="5"/>
      <c r="C142" s="5"/>
      <c r="D142" s="5"/>
      <c r="E142" s="5"/>
      <c r="F142" s="5"/>
      <c r="G142" s="5"/>
    </row>
    <row r="143" spans="1:7" ht="18" customHeight="1">
      <c r="A143" s="5"/>
      <c r="B143" s="5"/>
      <c r="C143" s="5"/>
      <c r="D143" s="5"/>
      <c r="E143" s="5"/>
      <c r="F143" s="5"/>
      <c r="G143" s="5"/>
    </row>
    <row r="144" spans="1:7" ht="18" customHeight="1">
      <c r="A144" s="5"/>
      <c r="B144" s="5"/>
      <c r="C144" s="5"/>
      <c r="D144" s="5"/>
      <c r="E144" s="5"/>
      <c r="F144" s="5"/>
      <c r="G144" s="5"/>
    </row>
    <row r="145" spans="1:7" ht="18" customHeight="1">
      <c r="A145" s="5"/>
      <c r="B145" s="5"/>
      <c r="C145" s="5"/>
      <c r="D145" s="5"/>
      <c r="E145" s="5"/>
      <c r="F145" s="5"/>
      <c r="G145" s="5"/>
    </row>
    <row r="146" spans="1:7" ht="18" customHeight="1">
      <c r="A146" s="5"/>
      <c r="B146" s="5"/>
      <c r="C146" s="5"/>
      <c r="D146" s="5"/>
      <c r="E146" s="5"/>
      <c r="F146" s="5"/>
      <c r="G146" s="5"/>
    </row>
    <row r="147" spans="1:7" ht="18" customHeight="1">
      <c r="A147" s="5"/>
      <c r="B147" s="5"/>
      <c r="C147" s="5"/>
      <c r="D147" s="5"/>
      <c r="E147" s="5"/>
      <c r="F147" s="5"/>
      <c r="G147" s="5"/>
    </row>
    <row r="148" spans="1:7" ht="18" customHeight="1">
      <c r="A148" s="5"/>
      <c r="B148" s="5"/>
      <c r="C148" s="5"/>
      <c r="D148" s="5"/>
      <c r="E148" s="5"/>
      <c r="F148" s="5"/>
      <c r="G148" s="5"/>
    </row>
    <row r="149" spans="1:7" ht="18" customHeight="1">
      <c r="A149" s="5"/>
      <c r="B149" s="5"/>
      <c r="C149" s="5"/>
      <c r="D149" s="5"/>
      <c r="E149" s="5"/>
      <c r="F149" s="5"/>
      <c r="G149" s="5"/>
    </row>
    <row r="150" spans="1:7" ht="18" customHeight="1">
      <c r="A150" s="5"/>
      <c r="B150" s="5"/>
      <c r="C150" s="5"/>
      <c r="D150" s="5"/>
      <c r="E150" s="5"/>
      <c r="F150" s="5"/>
      <c r="G150" s="5"/>
    </row>
    <row r="151" spans="1:7" ht="18" customHeight="1">
      <c r="A151" s="5"/>
      <c r="B151" s="5"/>
      <c r="C151" s="5"/>
      <c r="D151" s="5"/>
      <c r="E151" s="5"/>
      <c r="F151" s="5"/>
      <c r="G151" s="5"/>
    </row>
    <row r="152" spans="1:7" ht="18" customHeight="1">
      <c r="A152" s="5"/>
      <c r="B152" s="5"/>
      <c r="C152" s="5"/>
      <c r="D152" s="5"/>
      <c r="E152" s="5"/>
      <c r="F152" s="5"/>
      <c r="G152" s="5"/>
    </row>
    <row r="153" spans="1:7" ht="18" customHeight="1">
      <c r="A153" s="5"/>
      <c r="B153" s="5"/>
      <c r="C153" s="5"/>
      <c r="D153" s="5"/>
      <c r="E153" s="5"/>
      <c r="F153" s="5"/>
      <c r="G153" s="5"/>
    </row>
    <row r="154" spans="1:7" ht="18" customHeight="1">
      <c r="A154" s="5"/>
      <c r="B154" s="5"/>
      <c r="C154" s="5"/>
      <c r="D154" s="5"/>
      <c r="E154" s="5"/>
      <c r="F154" s="5"/>
      <c r="G154" s="5"/>
    </row>
    <row r="155" spans="1:7" ht="18" customHeight="1">
      <c r="A155" s="5"/>
      <c r="B155" s="5"/>
      <c r="C155" s="5"/>
      <c r="D155" s="5"/>
      <c r="E155" s="5"/>
      <c r="F155" s="5"/>
      <c r="G155" s="5"/>
    </row>
    <row r="156" spans="1:7" ht="18" customHeight="1">
      <c r="A156" s="5"/>
      <c r="B156" s="5"/>
      <c r="C156" s="5"/>
      <c r="D156" s="5"/>
      <c r="E156" s="5"/>
      <c r="F156" s="5"/>
      <c r="G156" s="5"/>
    </row>
    <row r="157" spans="1:7" ht="18" customHeight="1">
      <c r="A157" s="5"/>
      <c r="B157" s="5"/>
      <c r="C157" s="5"/>
      <c r="D157" s="5"/>
      <c r="E157" s="5"/>
      <c r="F157" s="5"/>
      <c r="G157" s="5"/>
    </row>
    <row r="158" spans="1:7" ht="18" customHeight="1">
      <c r="A158" s="5"/>
      <c r="B158" s="5"/>
      <c r="C158" s="5"/>
      <c r="D158" s="5"/>
      <c r="E158" s="5"/>
      <c r="F158" s="5"/>
      <c r="G158" s="5"/>
    </row>
    <row r="159" spans="1:7" ht="18" customHeight="1">
      <c r="A159" s="5"/>
      <c r="B159" s="5"/>
      <c r="C159" s="5"/>
      <c r="D159" s="5"/>
      <c r="E159" s="5"/>
      <c r="F159" s="5"/>
      <c r="G159" s="5"/>
    </row>
    <row r="160" spans="1:7" ht="18" customHeight="1">
      <c r="A160" s="5"/>
      <c r="B160" s="5"/>
      <c r="C160" s="5"/>
      <c r="D160" s="5"/>
      <c r="E160" s="5"/>
      <c r="F160" s="5"/>
      <c r="G160" s="5"/>
    </row>
    <row r="161" spans="1:7" ht="18" customHeight="1">
      <c r="A161" s="5"/>
      <c r="B161" s="5"/>
      <c r="C161" s="5"/>
      <c r="D161" s="5"/>
      <c r="E161" s="5"/>
      <c r="F161" s="5"/>
      <c r="G161" s="5"/>
    </row>
    <row r="162" spans="1:7" ht="18" customHeight="1">
      <c r="A162" s="5"/>
      <c r="B162" s="5"/>
      <c r="C162" s="5"/>
      <c r="D162" s="5"/>
      <c r="E162" s="5"/>
      <c r="F162" s="5"/>
      <c r="G162" s="5"/>
    </row>
    <row r="163" spans="1:7" ht="18" customHeight="1">
      <c r="A163" s="5"/>
      <c r="B163" s="5"/>
      <c r="C163" s="5"/>
      <c r="D163" s="5"/>
      <c r="E163" s="5"/>
      <c r="F163" s="5"/>
      <c r="G163" s="5"/>
    </row>
    <row r="164" spans="1:7" ht="18" customHeight="1">
      <c r="A164" s="5"/>
      <c r="B164" s="5"/>
      <c r="C164" s="5"/>
      <c r="D164" s="5"/>
      <c r="E164" s="5"/>
      <c r="F164" s="5"/>
      <c r="G164" s="5"/>
    </row>
    <row r="165" spans="1:7" ht="18" customHeight="1">
      <c r="A165" s="5"/>
      <c r="B165" s="5"/>
      <c r="C165" s="5"/>
      <c r="D165" s="5"/>
      <c r="E165" s="5"/>
      <c r="F165" s="5"/>
      <c r="G165" s="5"/>
    </row>
    <row r="166" spans="1:7" ht="18" customHeight="1">
      <c r="A166" s="5"/>
      <c r="B166" s="5"/>
      <c r="C166" s="5"/>
      <c r="D166" s="5"/>
      <c r="E166" s="5"/>
      <c r="F166" s="5"/>
      <c r="G166" s="5"/>
    </row>
    <row r="167" spans="1:7" ht="18" customHeight="1">
      <c r="A167" s="5"/>
      <c r="B167" s="5"/>
      <c r="C167" s="5"/>
      <c r="D167" s="5"/>
      <c r="E167" s="5"/>
      <c r="F167" s="5"/>
      <c r="G167" s="5"/>
    </row>
    <row r="168" spans="1:7" ht="18" customHeight="1">
      <c r="A168" s="5"/>
      <c r="B168" s="5"/>
      <c r="C168" s="5"/>
      <c r="D168" s="5"/>
      <c r="E168" s="5"/>
      <c r="F168" s="5"/>
      <c r="G168" s="5"/>
    </row>
    <row r="169" spans="1:7" ht="18" customHeight="1">
      <c r="A169" s="5"/>
      <c r="B169" s="5"/>
      <c r="C169" s="5"/>
      <c r="D169" s="5"/>
      <c r="E169" s="5"/>
      <c r="F169" s="5"/>
      <c r="G169" s="5"/>
    </row>
    <row r="170" spans="1:7" ht="18" customHeight="1">
      <c r="A170" s="5"/>
      <c r="B170" s="5"/>
      <c r="C170" s="5"/>
      <c r="D170" s="5"/>
      <c r="E170" s="5"/>
      <c r="F170" s="5"/>
      <c r="G170" s="5"/>
    </row>
    <row r="171" spans="1:7" ht="18" customHeight="1">
      <c r="A171" s="5"/>
      <c r="B171" s="5"/>
      <c r="C171" s="5"/>
      <c r="D171" s="5"/>
      <c r="E171" s="5"/>
      <c r="F171" s="5"/>
      <c r="G171" s="5"/>
    </row>
    <row r="172" spans="1:7" ht="18" customHeight="1">
      <c r="A172" s="5"/>
      <c r="B172" s="5"/>
      <c r="C172" s="5"/>
      <c r="D172" s="5"/>
      <c r="E172" s="5"/>
      <c r="F172" s="5"/>
      <c r="G172" s="5"/>
    </row>
    <row r="173" spans="1:7" ht="18" customHeight="1">
      <c r="A173" s="5"/>
      <c r="B173" s="5"/>
      <c r="C173" s="5"/>
      <c r="D173" s="5"/>
      <c r="E173" s="5"/>
      <c r="F173" s="5"/>
      <c r="G173" s="5"/>
    </row>
    <row r="174" spans="1:7" ht="18" customHeight="1">
      <c r="A174" s="5"/>
      <c r="B174" s="5"/>
      <c r="C174" s="5"/>
      <c r="D174" s="5"/>
      <c r="E174" s="5"/>
      <c r="F174" s="5"/>
      <c r="G174" s="5"/>
    </row>
    <row r="175" spans="1:7" ht="18" customHeight="1">
      <c r="A175" s="5"/>
      <c r="B175" s="5"/>
      <c r="C175" s="5"/>
      <c r="D175" s="5"/>
      <c r="E175" s="5"/>
      <c r="F175" s="5"/>
      <c r="G175" s="5"/>
    </row>
    <row r="176" spans="1:7" ht="18" customHeight="1">
      <c r="A176" s="5"/>
      <c r="B176" s="5"/>
      <c r="C176" s="5"/>
      <c r="D176" s="5"/>
      <c r="E176" s="5"/>
      <c r="F176" s="5"/>
      <c r="G176" s="5"/>
    </row>
    <row r="177" spans="1:7" ht="18" customHeight="1">
      <c r="A177" s="5"/>
      <c r="B177" s="5"/>
      <c r="C177" s="5"/>
      <c r="D177" s="5"/>
      <c r="E177" s="5"/>
      <c r="F177" s="5"/>
      <c r="G177" s="5"/>
    </row>
    <row r="178" spans="1:7" ht="18" customHeight="1">
      <c r="A178" s="5"/>
      <c r="B178" s="5"/>
      <c r="C178" s="5"/>
      <c r="D178" s="5"/>
      <c r="E178" s="5"/>
      <c r="F178" s="5"/>
      <c r="G178" s="5"/>
    </row>
    <row r="179" spans="1:7" ht="18" customHeight="1">
      <c r="A179" s="5"/>
      <c r="B179" s="5"/>
      <c r="C179" s="5"/>
      <c r="D179" s="5"/>
      <c r="E179" s="5"/>
      <c r="F179" s="5"/>
      <c r="G179" s="5"/>
    </row>
    <row r="180" spans="1:7" ht="18" customHeight="1">
      <c r="A180" s="5"/>
      <c r="B180" s="5"/>
      <c r="C180" s="5"/>
      <c r="D180" s="5"/>
      <c r="E180" s="5"/>
      <c r="F180" s="5"/>
      <c r="G180" s="5"/>
    </row>
    <row r="181" spans="1:7" ht="18" customHeight="1">
      <c r="A181" s="5"/>
      <c r="B181" s="5"/>
      <c r="C181" s="5"/>
      <c r="D181" s="5"/>
      <c r="E181" s="5"/>
      <c r="F181" s="5"/>
      <c r="G181" s="5"/>
    </row>
    <row r="182" spans="1:7" ht="18" customHeight="1">
      <c r="A182" s="5"/>
      <c r="B182" s="5"/>
      <c r="C182" s="5"/>
      <c r="D182" s="5"/>
      <c r="E182" s="5"/>
      <c r="F182" s="5"/>
      <c r="G182" s="5"/>
    </row>
    <row r="183" spans="1:7" ht="18" customHeight="1">
      <c r="A183" s="5"/>
      <c r="B183" s="5"/>
      <c r="C183" s="5"/>
      <c r="D183" s="5"/>
      <c r="E183" s="5"/>
      <c r="F183" s="5"/>
      <c r="G183" s="5"/>
    </row>
    <row r="184" spans="1:7" ht="18" customHeight="1">
      <c r="A184" s="5"/>
      <c r="B184" s="5"/>
      <c r="C184" s="5"/>
      <c r="D184" s="5"/>
      <c r="E184" s="5"/>
      <c r="F184" s="5"/>
      <c r="G184" s="5"/>
    </row>
    <row r="185" spans="1:7" ht="18" customHeight="1">
      <c r="A185" s="5"/>
      <c r="B185" s="5"/>
      <c r="C185" s="5"/>
      <c r="D185" s="5"/>
      <c r="E185" s="5"/>
      <c r="F185" s="5"/>
      <c r="G185" s="5"/>
    </row>
    <row r="186" spans="1:7" ht="18" customHeight="1">
      <c r="A186" s="5"/>
      <c r="B186" s="5"/>
      <c r="C186" s="5"/>
      <c r="D186" s="5"/>
      <c r="E186" s="5"/>
      <c r="F186" s="5"/>
      <c r="G186" s="5"/>
    </row>
    <row r="187" spans="1:7" ht="18" customHeight="1">
      <c r="A187" s="5"/>
      <c r="B187" s="5"/>
      <c r="C187" s="5"/>
      <c r="D187" s="5"/>
      <c r="E187" s="5"/>
      <c r="F187" s="5"/>
      <c r="G187" s="5"/>
    </row>
    <row r="188" spans="1:7" ht="18" customHeight="1">
      <c r="A188" s="5"/>
      <c r="B188" s="5"/>
      <c r="C188" s="5"/>
      <c r="D188" s="5"/>
      <c r="E188" s="5"/>
      <c r="F188" s="5"/>
      <c r="G188" s="5"/>
    </row>
    <row r="189" spans="1:7" ht="18" customHeight="1">
      <c r="A189" s="5"/>
      <c r="B189" s="5"/>
      <c r="C189" s="5"/>
      <c r="D189" s="5"/>
      <c r="E189" s="5"/>
      <c r="F189" s="5"/>
      <c r="G189" s="5"/>
    </row>
    <row r="190" spans="1:7" ht="18" customHeight="1">
      <c r="A190" s="5"/>
      <c r="B190" s="5"/>
      <c r="C190" s="5"/>
      <c r="D190" s="5"/>
      <c r="E190" s="5"/>
      <c r="F190" s="5"/>
      <c r="G190" s="5"/>
    </row>
    <row r="191" spans="1:7" ht="18" customHeight="1">
      <c r="A191" s="5"/>
      <c r="B191" s="5"/>
      <c r="C191" s="5"/>
      <c r="D191" s="5"/>
      <c r="E191" s="5"/>
      <c r="F191" s="5"/>
      <c r="G191" s="5"/>
    </row>
    <row r="192" spans="1:7" ht="18" customHeight="1">
      <c r="A192" s="5"/>
      <c r="B192" s="5"/>
      <c r="C192" s="5"/>
      <c r="D192" s="5"/>
      <c r="E192" s="5"/>
      <c r="F192" s="5"/>
      <c r="G192" s="5"/>
    </row>
    <row r="193" spans="1:7" ht="18" customHeight="1">
      <c r="A193" s="5"/>
      <c r="B193" s="5"/>
      <c r="C193" s="5"/>
      <c r="D193" s="5"/>
      <c r="E193" s="5"/>
      <c r="F193" s="5"/>
      <c r="G193" s="5"/>
    </row>
    <row r="194" spans="1:7" ht="18" customHeight="1">
      <c r="A194" s="5"/>
      <c r="B194" s="5"/>
      <c r="C194" s="5"/>
      <c r="D194" s="5"/>
      <c r="E194" s="5"/>
      <c r="F194" s="5"/>
      <c r="G194" s="5"/>
    </row>
    <row r="195" spans="1:7" ht="18" customHeight="1">
      <c r="A195" s="5"/>
      <c r="B195" s="5"/>
      <c r="C195" s="5"/>
      <c r="D195" s="5"/>
      <c r="E195" s="5"/>
      <c r="F195" s="5"/>
      <c r="G195" s="5"/>
    </row>
    <row r="196" spans="1:7" ht="18" customHeight="1">
      <c r="A196" s="5"/>
      <c r="B196" s="5"/>
      <c r="C196" s="5"/>
      <c r="D196" s="5"/>
      <c r="E196" s="5"/>
      <c r="F196" s="5"/>
      <c r="G196" s="5"/>
    </row>
    <row r="197" spans="1:7" ht="18" customHeight="1">
      <c r="A197" s="5"/>
      <c r="B197" s="5"/>
      <c r="C197" s="5"/>
      <c r="D197" s="5"/>
      <c r="E197" s="5"/>
      <c r="F197" s="5"/>
      <c r="G197" s="5"/>
    </row>
    <row r="198" spans="1:7" ht="18" customHeight="1">
      <c r="A198" s="5"/>
      <c r="B198" s="5"/>
      <c r="C198" s="5"/>
      <c r="D198" s="5"/>
      <c r="E198" s="5"/>
      <c r="F198" s="5"/>
      <c r="G198" s="5"/>
    </row>
    <row r="199" spans="1:7" ht="18" customHeight="1">
      <c r="A199" s="5"/>
      <c r="B199" s="5"/>
      <c r="C199" s="5"/>
      <c r="D199" s="5"/>
      <c r="E199" s="5"/>
      <c r="F199" s="5"/>
      <c r="G199" s="5"/>
    </row>
    <row r="200" spans="1:7" ht="18" customHeight="1">
      <c r="A200" s="5"/>
      <c r="B200" s="5"/>
      <c r="C200" s="5"/>
      <c r="D200" s="5"/>
      <c r="E200" s="5"/>
      <c r="F200" s="5"/>
      <c r="G200" s="5"/>
    </row>
    <row r="201" spans="1:7" ht="18" customHeight="1">
      <c r="A201" s="5"/>
      <c r="B201" s="5"/>
      <c r="C201" s="5"/>
      <c r="D201" s="5"/>
      <c r="E201" s="5"/>
      <c r="F201" s="5"/>
      <c r="G201" s="5"/>
    </row>
    <row r="202" spans="1:7" ht="18" customHeight="1">
      <c r="A202" s="5"/>
      <c r="B202" s="5"/>
      <c r="C202" s="5"/>
      <c r="D202" s="5"/>
      <c r="E202" s="5"/>
      <c r="F202" s="5"/>
      <c r="G202" s="5"/>
    </row>
    <row r="203" spans="1:7" ht="18" customHeight="1">
      <c r="A203" s="5"/>
      <c r="B203" s="5"/>
      <c r="C203" s="5"/>
      <c r="D203" s="5"/>
      <c r="E203" s="5"/>
      <c r="F203" s="5"/>
      <c r="G203" s="5"/>
    </row>
    <row r="204" spans="1:7" ht="18" customHeight="1">
      <c r="A204" s="5"/>
      <c r="B204" s="5"/>
      <c r="C204" s="5"/>
      <c r="D204" s="5"/>
      <c r="E204" s="5"/>
      <c r="F204" s="5"/>
      <c r="G204" s="5"/>
    </row>
    <row r="205" spans="1:7" ht="18" customHeight="1">
      <c r="A205" s="5"/>
      <c r="B205" s="5"/>
      <c r="C205" s="5"/>
      <c r="D205" s="5"/>
      <c r="E205" s="5"/>
      <c r="F205" s="5"/>
      <c r="G205" s="5"/>
    </row>
    <row r="206" spans="1:7" ht="18" customHeight="1">
      <c r="A206" s="5"/>
      <c r="B206" s="5"/>
      <c r="C206" s="5"/>
      <c r="D206" s="5"/>
      <c r="E206" s="5"/>
      <c r="F206" s="5"/>
      <c r="G206" s="5"/>
    </row>
    <row r="207" spans="1:7" ht="18" customHeight="1">
      <c r="A207" s="5"/>
      <c r="B207" s="5"/>
      <c r="C207" s="5"/>
      <c r="D207" s="5"/>
      <c r="E207" s="5"/>
      <c r="F207" s="5"/>
      <c r="G207" s="5"/>
    </row>
    <row r="208" spans="1:7" ht="18" customHeight="1">
      <c r="A208" s="5"/>
      <c r="B208" s="5"/>
      <c r="C208" s="5"/>
      <c r="D208" s="5"/>
      <c r="E208" s="5"/>
      <c r="F208" s="5"/>
      <c r="G208" s="5"/>
    </row>
    <row r="209" spans="1:7" ht="18" customHeight="1">
      <c r="A209" s="5"/>
      <c r="B209" s="5"/>
      <c r="C209" s="5"/>
      <c r="D209" s="5"/>
      <c r="E209" s="5"/>
      <c r="F209" s="5"/>
      <c r="G209" s="5"/>
    </row>
    <row r="210" spans="1:7" ht="18" customHeight="1">
      <c r="A210" s="5"/>
      <c r="B210" s="5"/>
      <c r="C210" s="5"/>
      <c r="D210" s="5"/>
      <c r="E210" s="5"/>
      <c r="F210" s="5"/>
      <c r="G210" s="5"/>
    </row>
    <row r="211" spans="1:7" ht="18" customHeight="1">
      <c r="A211" s="5"/>
      <c r="B211" s="5"/>
      <c r="C211" s="5"/>
      <c r="D211" s="5"/>
      <c r="E211" s="5"/>
      <c r="F211" s="5"/>
      <c r="G211" s="5"/>
    </row>
    <row r="212" spans="1:7" ht="18" customHeight="1">
      <c r="A212" s="5"/>
      <c r="B212" s="5"/>
      <c r="C212" s="5"/>
      <c r="D212" s="5"/>
      <c r="E212" s="5"/>
      <c r="F212" s="5"/>
      <c r="G212" s="5"/>
    </row>
    <row r="213" spans="1:7" ht="18" customHeight="1">
      <c r="A213" s="5"/>
      <c r="B213" s="5"/>
      <c r="C213" s="5"/>
      <c r="D213" s="5"/>
      <c r="E213" s="5"/>
      <c r="F213" s="5"/>
      <c r="G213" s="5"/>
    </row>
    <row r="214" spans="1:7" ht="18" customHeight="1">
      <c r="A214" s="5"/>
      <c r="B214" s="5"/>
      <c r="C214" s="5"/>
      <c r="D214" s="5"/>
      <c r="E214" s="5"/>
      <c r="F214" s="5"/>
      <c r="G214" s="5"/>
    </row>
    <row r="215" spans="1:7" ht="18" customHeight="1">
      <c r="A215" s="5"/>
      <c r="B215" s="5"/>
      <c r="C215" s="5"/>
      <c r="D215" s="5"/>
      <c r="E215" s="5"/>
      <c r="F215" s="5"/>
      <c r="G215" s="5"/>
    </row>
    <row r="216" spans="1:7" ht="18" customHeight="1">
      <c r="A216" s="5"/>
      <c r="B216" s="5"/>
      <c r="C216" s="5"/>
      <c r="D216" s="5"/>
      <c r="E216" s="5"/>
      <c r="F216" s="5"/>
      <c r="G216" s="5"/>
    </row>
    <row r="217" spans="1:7" ht="18" customHeight="1">
      <c r="A217" s="5"/>
      <c r="B217" s="5"/>
      <c r="C217" s="5"/>
      <c r="D217" s="5"/>
      <c r="E217" s="5"/>
      <c r="F217" s="5"/>
      <c r="G217" s="5"/>
    </row>
    <row r="218" spans="1:7" ht="18" customHeight="1">
      <c r="A218" s="5"/>
      <c r="B218" s="5"/>
      <c r="C218" s="5"/>
      <c r="D218" s="5"/>
      <c r="E218" s="5"/>
      <c r="F218" s="5"/>
      <c r="G218" s="5"/>
    </row>
    <row r="219" spans="1:7" ht="18" customHeight="1">
      <c r="A219" s="5"/>
      <c r="B219" s="5"/>
      <c r="C219" s="5"/>
      <c r="D219" s="5"/>
      <c r="E219" s="5"/>
      <c r="F219" s="5"/>
      <c r="G219" s="5"/>
    </row>
    <row r="220" spans="1:7" ht="18" customHeight="1">
      <c r="A220" s="5"/>
      <c r="B220" s="5"/>
      <c r="C220" s="5"/>
      <c r="D220" s="5"/>
      <c r="E220" s="5"/>
      <c r="F220" s="5"/>
      <c r="G220" s="5"/>
    </row>
    <row r="221" spans="1:7" ht="18" customHeight="1">
      <c r="A221" s="5"/>
      <c r="B221" s="5"/>
      <c r="C221" s="5"/>
      <c r="D221" s="5"/>
      <c r="E221" s="5"/>
      <c r="F221" s="5"/>
      <c r="G221" s="5"/>
    </row>
    <row r="222" spans="1:7" ht="18" customHeight="1">
      <c r="A222" s="5"/>
      <c r="B222" s="5"/>
      <c r="C222" s="5"/>
      <c r="D222" s="5"/>
      <c r="E222" s="5"/>
      <c r="F222" s="5"/>
      <c r="G222" s="5"/>
    </row>
    <row r="223" spans="1:7" ht="18" customHeight="1">
      <c r="A223" s="5"/>
      <c r="B223" s="5"/>
      <c r="C223" s="5"/>
      <c r="D223" s="5"/>
      <c r="E223" s="5"/>
      <c r="F223" s="5"/>
      <c r="G223" s="5"/>
    </row>
    <row r="224" spans="1:7" ht="18" customHeight="1">
      <c r="A224" s="5"/>
      <c r="B224" s="5"/>
      <c r="C224" s="5"/>
      <c r="D224" s="5"/>
      <c r="E224" s="5"/>
      <c r="F224" s="5"/>
      <c r="G224" s="5"/>
    </row>
    <row r="225" spans="1:7" ht="18" customHeight="1">
      <c r="A225" s="5"/>
      <c r="B225" s="5"/>
      <c r="C225" s="5"/>
      <c r="D225" s="5"/>
      <c r="E225" s="5"/>
      <c r="F225" s="5"/>
      <c r="G225" s="5"/>
    </row>
    <row r="226" spans="1:7" ht="18" customHeight="1">
      <c r="A226" s="5"/>
      <c r="B226" s="5"/>
      <c r="C226" s="5"/>
      <c r="D226" s="5"/>
      <c r="E226" s="5"/>
      <c r="F226" s="5"/>
      <c r="G226" s="5"/>
    </row>
    <row r="227" spans="1:7" ht="18" customHeight="1">
      <c r="A227" s="5"/>
      <c r="B227" s="5"/>
      <c r="C227" s="5"/>
      <c r="D227" s="5"/>
      <c r="E227" s="5"/>
      <c r="F227" s="5"/>
      <c r="G227" s="5"/>
    </row>
    <row r="228" spans="1:7" ht="18" customHeight="1">
      <c r="A228" s="5"/>
      <c r="B228" s="5"/>
      <c r="C228" s="5"/>
      <c r="D228" s="5"/>
      <c r="E228" s="5"/>
      <c r="F228" s="5"/>
      <c r="G228" s="5"/>
    </row>
    <row r="229" spans="1:7" ht="18" customHeight="1">
      <c r="A229" s="5"/>
      <c r="B229" s="5"/>
      <c r="C229" s="5"/>
      <c r="D229" s="5"/>
      <c r="E229" s="5"/>
      <c r="F229" s="5"/>
      <c r="G229" s="5"/>
    </row>
    <row r="230" spans="1:7" ht="18" customHeight="1">
      <c r="A230" s="5"/>
      <c r="B230" s="5"/>
      <c r="C230" s="5"/>
      <c r="D230" s="5"/>
      <c r="E230" s="5"/>
      <c r="F230" s="5"/>
      <c r="G230" s="5"/>
    </row>
    <row r="231" spans="1:7" ht="18" customHeight="1">
      <c r="A231" s="5"/>
      <c r="B231" s="5"/>
      <c r="C231" s="5"/>
      <c r="D231" s="5"/>
      <c r="E231" s="5"/>
      <c r="F231" s="5"/>
      <c r="G231" s="5"/>
    </row>
    <row r="232" spans="1:7" ht="18" customHeight="1">
      <c r="A232" s="5"/>
      <c r="B232" s="5"/>
      <c r="C232" s="5"/>
      <c r="D232" s="5"/>
      <c r="E232" s="5"/>
      <c r="F232" s="5"/>
      <c r="G232" s="5"/>
    </row>
    <row r="233" spans="1:7" ht="18" customHeight="1">
      <c r="A233" s="5"/>
      <c r="B233" s="5"/>
      <c r="C233" s="5"/>
      <c r="D233" s="5"/>
      <c r="E233" s="5"/>
      <c r="F233" s="5"/>
      <c r="G233" s="5"/>
    </row>
    <row r="234" spans="1:7" ht="18" customHeight="1">
      <c r="A234" s="5"/>
      <c r="B234" s="5"/>
      <c r="C234" s="5"/>
      <c r="D234" s="5"/>
      <c r="E234" s="5"/>
      <c r="F234" s="5"/>
      <c r="G234" s="5"/>
    </row>
    <row r="235" spans="1:7" ht="18" customHeight="1">
      <c r="A235" s="5"/>
      <c r="B235" s="5"/>
      <c r="C235" s="5"/>
      <c r="D235" s="5"/>
      <c r="E235" s="5"/>
      <c r="F235" s="5"/>
      <c r="G235" s="5"/>
    </row>
    <row r="236" spans="1:7" ht="18" customHeight="1">
      <c r="A236" s="5"/>
      <c r="B236" s="5"/>
      <c r="C236" s="5"/>
      <c r="D236" s="5"/>
      <c r="E236" s="5"/>
      <c r="F236" s="5"/>
      <c r="G236" s="5"/>
    </row>
    <row r="237" spans="1:7" ht="18" customHeight="1">
      <c r="A237" s="5"/>
      <c r="B237" s="5"/>
      <c r="C237" s="5"/>
      <c r="D237" s="5"/>
      <c r="E237" s="5"/>
      <c r="F237" s="5"/>
      <c r="G237" s="5"/>
    </row>
    <row r="238" spans="1:7" ht="18" customHeight="1">
      <c r="A238" s="5"/>
      <c r="B238" s="5"/>
      <c r="C238" s="5"/>
      <c r="D238" s="5"/>
      <c r="E238" s="5"/>
      <c r="F238" s="5"/>
      <c r="G238" s="5"/>
    </row>
    <row r="239" spans="1:7" ht="18" customHeight="1">
      <c r="A239" s="5"/>
      <c r="B239" s="5"/>
      <c r="C239" s="5"/>
      <c r="D239" s="5"/>
      <c r="E239" s="5"/>
      <c r="F239" s="5"/>
      <c r="G239" s="5"/>
    </row>
    <row r="240" spans="1:7" ht="18" customHeight="1">
      <c r="A240" s="5"/>
      <c r="B240" s="5"/>
      <c r="C240" s="5"/>
      <c r="D240" s="5"/>
      <c r="E240" s="5"/>
      <c r="F240" s="5"/>
      <c r="G240" s="5"/>
    </row>
    <row r="241" spans="1:7" ht="18" customHeight="1">
      <c r="A241" s="5"/>
      <c r="B241" s="5"/>
      <c r="C241" s="5"/>
      <c r="D241" s="5"/>
      <c r="E241" s="5"/>
      <c r="F241" s="5"/>
      <c r="G241" s="5"/>
    </row>
    <row r="242" spans="1:7" ht="18" customHeight="1">
      <c r="A242" s="5"/>
      <c r="B242" s="5"/>
      <c r="C242" s="5"/>
      <c r="D242" s="5"/>
      <c r="E242" s="5"/>
      <c r="F242" s="5"/>
      <c r="G242" s="5"/>
    </row>
    <row r="243" spans="1:7" ht="18" customHeight="1">
      <c r="A243" s="5"/>
      <c r="B243" s="5"/>
      <c r="C243" s="5"/>
      <c r="D243" s="5"/>
      <c r="E243" s="5"/>
      <c r="F243" s="5"/>
      <c r="G243" s="5"/>
    </row>
    <row r="244" spans="1:7" ht="18" customHeight="1">
      <c r="A244" s="5"/>
      <c r="B244" s="5"/>
      <c r="C244" s="5"/>
      <c r="D244" s="5"/>
      <c r="E244" s="5"/>
      <c r="F244" s="5"/>
      <c r="G244" s="5"/>
    </row>
    <row r="245" spans="1:7" ht="18" customHeight="1">
      <c r="A245" s="5"/>
      <c r="B245" s="5"/>
      <c r="C245" s="5"/>
      <c r="D245" s="5"/>
      <c r="E245" s="5"/>
      <c r="F245" s="5"/>
      <c r="G245" s="5"/>
    </row>
    <row r="246" spans="1:7" ht="18" customHeight="1">
      <c r="A246" s="5"/>
      <c r="B246" s="5"/>
      <c r="C246" s="5"/>
      <c r="D246" s="5"/>
      <c r="E246" s="5"/>
      <c r="F246" s="5"/>
      <c r="G246" s="5"/>
    </row>
    <row r="247" spans="1:7" ht="18" customHeight="1">
      <c r="A247" s="5"/>
      <c r="B247" s="5"/>
      <c r="C247" s="5"/>
      <c r="D247" s="5"/>
      <c r="E247" s="5"/>
      <c r="F247" s="5"/>
      <c r="G247" s="5"/>
    </row>
    <row r="248" spans="1:7" ht="18" customHeight="1">
      <c r="A248" s="5"/>
      <c r="B248" s="5"/>
      <c r="C248" s="5"/>
      <c r="D248" s="5"/>
      <c r="E248" s="5"/>
      <c r="F248" s="5"/>
      <c r="G248" s="5"/>
    </row>
    <row r="249" spans="1:7" ht="18" customHeight="1">
      <c r="A249" s="5"/>
      <c r="B249" s="5"/>
      <c r="C249" s="5"/>
      <c r="D249" s="5"/>
      <c r="E249" s="5"/>
      <c r="F249" s="5"/>
      <c r="G249" s="5"/>
    </row>
    <row r="250" spans="1:7" ht="18" customHeight="1">
      <c r="A250" s="5"/>
      <c r="B250" s="5"/>
      <c r="C250" s="5"/>
      <c r="D250" s="5"/>
      <c r="E250" s="5"/>
      <c r="F250" s="5"/>
      <c r="G250" s="5"/>
    </row>
    <row r="251" spans="1:7" ht="18" customHeight="1">
      <c r="A251" s="5"/>
      <c r="B251" s="5"/>
      <c r="C251" s="5"/>
      <c r="D251" s="5"/>
      <c r="E251" s="5"/>
      <c r="F251" s="5"/>
      <c r="G251" s="5"/>
    </row>
    <row r="252" spans="1:7" ht="18" customHeight="1">
      <c r="A252" s="5"/>
      <c r="B252" s="5"/>
      <c r="C252" s="5"/>
      <c r="D252" s="5"/>
      <c r="E252" s="5"/>
      <c r="F252" s="5"/>
      <c r="G252" s="5"/>
    </row>
    <row r="253" spans="1:7" ht="18" customHeight="1">
      <c r="A253" s="5"/>
      <c r="B253" s="5"/>
      <c r="C253" s="5"/>
      <c r="D253" s="5"/>
      <c r="E253" s="5"/>
      <c r="F253" s="5"/>
      <c r="G253" s="5"/>
    </row>
    <row r="254" spans="1:7" ht="18" customHeight="1">
      <c r="A254" s="5"/>
      <c r="B254" s="5"/>
      <c r="C254" s="5"/>
      <c r="D254" s="5"/>
      <c r="E254" s="5"/>
      <c r="F254" s="5"/>
      <c r="G254" s="5"/>
    </row>
    <row r="255" spans="1:7" ht="18" customHeight="1">
      <c r="A255" s="5"/>
      <c r="B255" s="5"/>
      <c r="C255" s="5"/>
      <c r="D255" s="5"/>
      <c r="E255" s="5"/>
      <c r="F255" s="5"/>
      <c r="G255" s="5"/>
    </row>
    <row r="256" spans="1:7" ht="18" customHeight="1">
      <c r="A256" s="5"/>
      <c r="B256" s="5"/>
      <c r="C256" s="5"/>
      <c r="D256" s="5"/>
      <c r="E256" s="5"/>
      <c r="F256" s="5"/>
      <c r="G256" s="5"/>
    </row>
  </sheetData>
  <sheetProtection/>
  <mergeCells count="3">
    <mergeCell ref="A1:F1"/>
    <mergeCell ref="B21:G21"/>
    <mergeCell ref="B4:B19"/>
  </mergeCells>
  <printOptions/>
  <pageMargins left="0.11811023622047245" right="0.11811023622047245" top="0.15748031496062992" bottom="0.1968503937007874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B22" sqref="B22:G22"/>
    </sheetView>
  </sheetViews>
  <sheetFormatPr defaultColWidth="9.140625" defaultRowHeight="15"/>
  <cols>
    <col min="1" max="1" width="7.00390625" style="0" customWidth="1"/>
    <col min="2" max="2" width="17.57421875" style="0" customWidth="1"/>
    <col min="3" max="3" width="32.00390625" style="0" customWidth="1"/>
    <col min="4" max="4" width="13.57421875" style="0" customWidth="1"/>
    <col min="5" max="5" width="15.28125" style="0" customWidth="1"/>
    <col min="6" max="6" width="21.00390625" style="0" customWidth="1"/>
    <col min="7" max="7" width="11.28125" style="0" customWidth="1"/>
  </cols>
  <sheetData>
    <row r="1" spans="1:7" ht="32.25" customHeight="1">
      <c r="A1" s="719" t="s">
        <v>202</v>
      </c>
      <c r="B1" s="719"/>
      <c r="C1" s="719"/>
      <c r="D1" s="719"/>
      <c r="E1" s="719"/>
      <c r="F1" s="720"/>
      <c r="G1" s="44"/>
    </row>
    <row r="2" spans="1:7" ht="66" customHeight="1">
      <c r="A2" s="73" t="s">
        <v>2</v>
      </c>
      <c r="B2" s="36" t="s">
        <v>10</v>
      </c>
      <c r="C2" s="360" t="s">
        <v>86</v>
      </c>
      <c r="D2" s="352" t="s">
        <v>94</v>
      </c>
      <c r="E2" s="353" t="s">
        <v>95</v>
      </c>
      <c r="F2" s="354" t="s">
        <v>96</v>
      </c>
      <c r="G2" s="97" t="s">
        <v>70</v>
      </c>
    </row>
    <row r="3" spans="1:7" ht="15">
      <c r="A3" s="12">
        <v>1</v>
      </c>
      <c r="B3" s="12">
        <v>2</v>
      </c>
      <c r="C3" s="12"/>
      <c r="D3" s="12">
        <v>3</v>
      </c>
      <c r="E3" s="12">
        <v>4</v>
      </c>
      <c r="F3" s="74">
        <v>5</v>
      </c>
      <c r="G3" s="52">
        <v>6</v>
      </c>
    </row>
    <row r="4" spans="1:7" ht="15">
      <c r="A4" s="22">
        <v>1</v>
      </c>
      <c r="B4" s="715" t="s">
        <v>954</v>
      </c>
      <c r="C4" s="48" t="s">
        <v>940</v>
      </c>
      <c r="D4" s="336">
        <v>0</v>
      </c>
      <c r="E4" s="336">
        <v>1</v>
      </c>
      <c r="F4" s="74">
        <v>100</v>
      </c>
      <c r="G4" s="38"/>
    </row>
    <row r="5" spans="1:7" ht="25.5">
      <c r="A5" s="22">
        <v>2</v>
      </c>
      <c r="B5" s="716"/>
      <c r="C5" s="48" t="s">
        <v>941</v>
      </c>
      <c r="D5" s="100">
        <v>0</v>
      </c>
      <c r="E5" s="100">
        <v>1</v>
      </c>
      <c r="F5" s="74">
        <v>100</v>
      </c>
      <c r="G5" s="38"/>
    </row>
    <row r="6" spans="1:7" ht="15">
      <c r="A6" s="22">
        <v>3</v>
      </c>
      <c r="B6" s="716"/>
      <c r="C6" s="48" t="s">
        <v>942</v>
      </c>
      <c r="D6" s="337">
        <v>0</v>
      </c>
      <c r="E6" s="337">
        <v>1</v>
      </c>
      <c r="F6" s="74">
        <v>100</v>
      </c>
      <c r="G6" s="348"/>
    </row>
    <row r="7" spans="1:7" ht="15" customHeight="1">
      <c r="A7" s="22">
        <v>4</v>
      </c>
      <c r="B7" s="716"/>
      <c r="C7" s="48" t="s">
        <v>958</v>
      </c>
      <c r="D7" s="338">
        <v>0</v>
      </c>
      <c r="E7" s="338">
        <v>1</v>
      </c>
      <c r="F7" s="74">
        <v>100</v>
      </c>
      <c r="G7" s="351"/>
    </row>
    <row r="8" spans="1:7" ht="15">
      <c r="A8" s="22">
        <v>5</v>
      </c>
      <c r="B8" s="716"/>
      <c r="C8" s="48" t="s">
        <v>282</v>
      </c>
      <c r="D8" s="101">
        <v>0</v>
      </c>
      <c r="E8" s="339">
        <v>1</v>
      </c>
      <c r="F8" s="74">
        <v>100</v>
      </c>
      <c r="G8" s="349"/>
    </row>
    <row r="9" spans="1:7" ht="15">
      <c r="A9" s="22">
        <v>6</v>
      </c>
      <c r="B9" s="716"/>
      <c r="C9" s="48" t="s">
        <v>943</v>
      </c>
      <c r="D9" s="329">
        <v>0</v>
      </c>
      <c r="E9" s="101">
        <v>1</v>
      </c>
      <c r="F9" s="74">
        <v>100</v>
      </c>
      <c r="G9" s="349"/>
    </row>
    <row r="10" spans="1:7" ht="15" customHeight="1">
      <c r="A10" s="22">
        <v>7</v>
      </c>
      <c r="B10" s="716"/>
      <c r="C10" s="48" t="s">
        <v>279</v>
      </c>
      <c r="D10" s="333">
        <v>0</v>
      </c>
      <c r="E10" s="329">
        <v>1</v>
      </c>
      <c r="F10" s="74">
        <v>100</v>
      </c>
      <c r="G10" s="350"/>
    </row>
    <row r="11" spans="1:7" ht="15" customHeight="1">
      <c r="A11" s="22">
        <v>8</v>
      </c>
      <c r="B11" s="716"/>
      <c r="C11" s="48" t="s">
        <v>959</v>
      </c>
      <c r="D11" s="340">
        <v>0</v>
      </c>
      <c r="E11" s="333">
        <v>1</v>
      </c>
      <c r="F11" s="74">
        <v>100</v>
      </c>
      <c r="G11" s="351"/>
    </row>
    <row r="12" spans="1:7" ht="15">
      <c r="A12" s="22">
        <v>9</v>
      </c>
      <c r="B12" s="716"/>
      <c r="C12" s="48" t="s">
        <v>944</v>
      </c>
      <c r="D12" s="100">
        <v>0</v>
      </c>
      <c r="E12" s="101">
        <v>1</v>
      </c>
      <c r="F12" s="74">
        <v>100</v>
      </c>
      <c r="G12" s="349"/>
    </row>
    <row r="13" spans="1:7" ht="15">
      <c r="A13" s="22">
        <v>10</v>
      </c>
      <c r="B13" s="716"/>
      <c r="C13" s="48" t="s">
        <v>945</v>
      </c>
      <c r="D13" s="100">
        <v>0</v>
      </c>
      <c r="E13" s="340">
        <v>1</v>
      </c>
      <c r="F13" s="74">
        <v>100</v>
      </c>
      <c r="G13" s="349"/>
    </row>
    <row r="14" spans="1:7" ht="15">
      <c r="A14" s="22">
        <v>11</v>
      </c>
      <c r="B14" s="716"/>
      <c r="C14" s="48" t="s">
        <v>946</v>
      </c>
      <c r="D14" s="337">
        <v>0</v>
      </c>
      <c r="E14" s="337">
        <v>1</v>
      </c>
      <c r="F14" s="74">
        <v>100</v>
      </c>
      <c r="G14" s="93"/>
    </row>
    <row r="15" spans="1:7" ht="25.5">
      <c r="A15" s="22">
        <v>12</v>
      </c>
      <c r="B15" s="716"/>
      <c r="C15" s="48" t="s">
        <v>960</v>
      </c>
      <c r="D15" s="341">
        <v>1</v>
      </c>
      <c r="E15" s="100">
        <v>1</v>
      </c>
      <c r="F15" s="74">
        <v>100</v>
      </c>
      <c r="G15" s="349"/>
    </row>
    <row r="16" spans="1:7" ht="15">
      <c r="A16" s="22">
        <v>13</v>
      </c>
      <c r="B16" s="716"/>
      <c r="C16" s="48" t="s">
        <v>285</v>
      </c>
      <c r="D16" s="101">
        <v>1</v>
      </c>
      <c r="E16" s="100">
        <v>1</v>
      </c>
      <c r="F16" s="74">
        <v>0</v>
      </c>
      <c r="G16" s="52"/>
    </row>
    <row r="17" spans="1:7" ht="15">
      <c r="A17" s="22">
        <v>14</v>
      </c>
      <c r="B17" s="716"/>
      <c r="C17" s="48" t="s">
        <v>281</v>
      </c>
      <c r="D17" s="358">
        <v>1</v>
      </c>
      <c r="E17" s="337">
        <v>0</v>
      </c>
      <c r="F17" s="74">
        <v>100</v>
      </c>
      <c r="G17" s="348"/>
    </row>
    <row r="18" spans="1:7" ht="15">
      <c r="A18" s="22">
        <v>15</v>
      </c>
      <c r="B18" s="716"/>
      <c r="C18" s="48" t="s">
        <v>956</v>
      </c>
      <c r="D18" s="359">
        <v>1</v>
      </c>
      <c r="E18" s="341">
        <v>1</v>
      </c>
      <c r="F18" s="74">
        <v>100</v>
      </c>
      <c r="G18" s="348"/>
    </row>
    <row r="19" spans="1:7" ht="15">
      <c r="A19" s="22">
        <v>16</v>
      </c>
      <c r="B19" s="717"/>
      <c r="C19" s="48" t="s">
        <v>957</v>
      </c>
      <c r="D19" s="101">
        <v>1</v>
      </c>
      <c r="E19" s="101">
        <v>0</v>
      </c>
      <c r="F19" s="74">
        <v>0</v>
      </c>
      <c r="G19" s="349"/>
    </row>
    <row r="20" spans="1:7" ht="15">
      <c r="A20" s="22"/>
      <c r="B20" s="43" t="s">
        <v>64</v>
      </c>
      <c r="C20" s="90">
        <v>16</v>
      </c>
      <c r="D20" s="89">
        <f>SUM(D4:D19)</f>
        <v>5</v>
      </c>
      <c r="E20" s="89">
        <f>SUM(E4:E19)</f>
        <v>14</v>
      </c>
      <c r="F20" s="290">
        <f>E20/C20</f>
        <v>0.875</v>
      </c>
      <c r="G20" s="89"/>
    </row>
    <row r="21" spans="1:7" ht="13.5" customHeight="1">
      <c r="A21" s="62"/>
      <c r="B21" s="154"/>
      <c r="C21" s="62"/>
      <c r="D21" s="62"/>
      <c r="E21" s="62"/>
      <c r="F21" s="62"/>
      <c r="G21" s="62"/>
    </row>
    <row r="22" spans="1:7" ht="21" customHeight="1">
      <c r="A22" s="5"/>
      <c r="B22" s="710" t="s">
        <v>1072</v>
      </c>
      <c r="C22" s="710"/>
      <c r="D22" s="710"/>
      <c r="E22" s="710"/>
      <c r="F22" s="710"/>
      <c r="G22" s="710"/>
    </row>
    <row r="23" spans="1:7" ht="15">
      <c r="A23" s="5"/>
      <c r="B23" s="154"/>
      <c r="C23" s="5"/>
      <c r="D23" s="5"/>
      <c r="E23" s="5"/>
      <c r="F23" s="5"/>
      <c r="G23" s="5"/>
    </row>
  </sheetData>
  <sheetProtection/>
  <mergeCells count="3">
    <mergeCell ref="A1:F1"/>
    <mergeCell ref="B4:B19"/>
    <mergeCell ref="B22:G22"/>
  </mergeCells>
  <printOptions/>
  <pageMargins left="0" right="0" top="0" bottom="0" header="0" footer="0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7"/>
  <sheetViews>
    <sheetView zoomScale="80" zoomScaleNormal="80" zoomScalePageLayoutView="0" workbookViewId="0" topLeftCell="A1">
      <selection activeCell="M23" sqref="M23"/>
    </sheetView>
  </sheetViews>
  <sheetFormatPr defaultColWidth="9.140625" defaultRowHeight="18" customHeight="1"/>
  <cols>
    <col min="1" max="1" width="9.140625" style="25" customWidth="1"/>
    <col min="2" max="2" width="22.00390625" style="25" customWidth="1"/>
    <col min="3" max="3" width="27.7109375" style="25" customWidth="1"/>
    <col min="4" max="4" width="20.57421875" style="25" customWidth="1"/>
    <col min="5" max="5" width="14.8515625" style="25" customWidth="1"/>
    <col min="6" max="6" width="14.00390625" style="25" customWidth="1"/>
    <col min="7" max="7" width="17.421875" style="25" customWidth="1"/>
    <col min="8" max="8" width="29.7109375" style="25" customWidth="1"/>
    <col min="9" max="16384" width="9.140625" style="25" customWidth="1"/>
  </cols>
  <sheetData>
    <row r="1" spans="1:24" ht="18" customHeight="1">
      <c r="A1" s="719" t="s">
        <v>150</v>
      </c>
      <c r="B1" s="719"/>
      <c r="C1" s="719"/>
      <c r="D1" s="719"/>
      <c r="E1" s="719"/>
      <c r="F1" s="719"/>
      <c r="G1" s="719"/>
      <c r="H1" s="720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8" customHeight="1">
      <c r="A2" s="725" t="s">
        <v>2</v>
      </c>
      <c r="B2" s="726" t="s">
        <v>10</v>
      </c>
      <c r="C2" s="726" t="s">
        <v>81</v>
      </c>
      <c r="D2" s="726" t="s">
        <v>97</v>
      </c>
      <c r="E2" s="726" t="s">
        <v>17</v>
      </c>
      <c r="F2" s="727" t="s">
        <v>68</v>
      </c>
      <c r="G2" s="727"/>
      <c r="H2" s="726" t="s">
        <v>98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05" customHeight="1">
      <c r="A3" s="725"/>
      <c r="B3" s="726"/>
      <c r="C3" s="726"/>
      <c r="D3" s="726"/>
      <c r="E3" s="726"/>
      <c r="F3" s="22" t="s">
        <v>66</v>
      </c>
      <c r="G3" s="22" t="s">
        <v>67</v>
      </c>
      <c r="H3" s="72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8" customHeight="1">
      <c r="A4" s="9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2">
        <v>7</v>
      </c>
      <c r="H4" s="22">
        <v>8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8" customHeight="1">
      <c r="A5" s="26">
        <v>1</v>
      </c>
      <c r="B5" s="711" t="s">
        <v>954</v>
      </c>
      <c r="C5" s="26" t="s">
        <v>940</v>
      </c>
      <c r="D5" s="69">
        <v>6</v>
      </c>
      <c r="E5" s="69">
        <v>6</v>
      </c>
      <c r="F5" s="69">
        <v>5</v>
      </c>
      <c r="G5" s="69">
        <v>1</v>
      </c>
      <c r="H5" s="361">
        <f>E5/D5</f>
        <v>1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35.25" customHeight="1">
      <c r="A6" s="26">
        <v>2</v>
      </c>
      <c r="B6" s="712"/>
      <c r="C6" s="26" t="s">
        <v>941</v>
      </c>
      <c r="D6" s="69">
        <v>5</v>
      </c>
      <c r="E6" s="69">
        <v>3</v>
      </c>
      <c r="F6" s="69">
        <v>3</v>
      </c>
      <c r="G6" s="69">
        <v>0</v>
      </c>
      <c r="H6" s="361">
        <f aca="true" t="shared" si="0" ref="H6:H17">E6/D6</f>
        <v>0.6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8" customHeight="1">
      <c r="A7" s="26">
        <v>3</v>
      </c>
      <c r="B7" s="712"/>
      <c r="C7" s="26" t="s">
        <v>942</v>
      </c>
      <c r="D7" s="33">
        <v>9</v>
      </c>
      <c r="E7" s="33">
        <v>9</v>
      </c>
      <c r="F7" s="72">
        <v>4</v>
      </c>
      <c r="G7" s="33">
        <v>5</v>
      </c>
      <c r="H7" s="361">
        <f t="shared" si="0"/>
        <v>1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8" customHeight="1">
      <c r="A8" s="26">
        <v>4</v>
      </c>
      <c r="B8" s="712"/>
      <c r="C8" s="26" t="s">
        <v>958</v>
      </c>
      <c r="D8" s="13">
        <v>5</v>
      </c>
      <c r="E8" s="13">
        <v>5</v>
      </c>
      <c r="F8" s="13">
        <v>5</v>
      </c>
      <c r="G8" s="13">
        <v>0</v>
      </c>
      <c r="H8" s="361">
        <f t="shared" si="0"/>
        <v>1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8" customHeight="1">
      <c r="A9" s="26">
        <v>5</v>
      </c>
      <c r="B9" s="712"/>
      <c r="C9" s="26" t="s">
        <v>282</v>
      </c>
      <c r="D9" s="13">
        <v>3</v>
      </c>
      <c r="E9" s="13">
        <v>3</v>
      </c>
      <c r="F9" s="13">
        <v>3</v>
      </c>
      <c r="G9" s="13">
        <v>0</v>
      </c>
      <c r="H9" s="361">
        <f t="shared" si="0"/>
        <v>1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8" customHeight="1">
      <c r="A10" s="26">
        <v>6</v>
      </c>
      <c r="B10" s="712"/>
      <c r="C10" s="26" t="s">
        <v>943</v>
      </c>
      <c r="D10" s="13">
        <v>3</v>
      </c>
      <c r="E10" s="13">
        <v>3</v>
      </c>
      <c r="F10" s="33">
        <v>2</v>
      </c>
      <c r="G10" s="33">
        <v>1</v>
      </c>
      <c r="H10" s="361">
        <f t="shared" si="0"/>
        <v>1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8" customHeight="1">
      <c r="A11" s="26">
        <v>7</v>
      </c>
      <c r="B11" s="712"/>
      <c r="C11" s="26" t="s">
        <v>279</v>
      </c>
      <c r="D11" s="34">
        <v>3</v>
      </c>
      <c r="E11" s="34">
        <v>3</v>
      </c>
      <c r="F11" s="65">
        <v>3</v>
      </c>
      <c r="G11" s="65">
        <v>0</v>
      </c>
      <c r="H11" s="361">
        <f t="shared" si="0"/>
        <v>1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8" customHeight="1">
      <c r="A12" s="26">
        <v>8</v>
      </c>
      <c r="B12" s="712"/>
      <c r="C12" s="26" t="s">
        <v>959</v>
      </c>
      <c r="D12" s="72">
        <v>4</v>
      </c>
      <c r="E12" s="72">
        <v>3</v>
      </c>
      <c r="F12" s="72">
        <v>2</v>
      </c>
      <c r="G12" s="72">
        <v>1</v>
      </c>
      <c r="H12" s="361">
        <f t="shared" si="0"/>
        <v>0.75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8" customHeight="1">
      <c r="A13" s="26">
        <v>9</v>
      </c>
      <c r="B13" s="712"/>
      <c r="C13" s="26" t="s">
        <v>944</v>
      </c>
      <c r="D13" s="33">
        <v>3</v>
      </c>
      <c r="E13" s="33">
        <v>2</v>
      </c>
      <c r="F13" s="72">
        <v>2</v>
      </c>
      <c r="G13" s="33">
        <v>0</v>
      </c>
      <c r="H13" s="361">
        <f t="shared" si="0"/>
        <v>0.6666666666666666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8" customHeight="1">
      <c r="A14" s="26">
        <v>10</v>
      </c>
      <c r="B14" s="712"/>
      <c r="C14" s="26" t="s">
        <v>945</v>
      </c>
      <c r="D14" s="13">
        <v>3</v>
      </c>
      <c r="E14" s="13">
        <v>3</v>
      </c>
      <c r="F14" s="33">
        <v>1</v>
      </c>
      <c r="G14" s="33">
        <v>2</v>
      </c>
      <c r="H14" s="361">
        <f t="shared" si="0"/>
        <v>1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8" customHeight="1">
      <c r="A15" s="26">
        <v>11</v>
      </c>
      <c r="B15" s="712"/>
      <c r="C15" s="26" t="s">
        <v>946</v>
      </c>
      <c r="D15" s="13">
        <v>2</v>
      </c>
      <c r="E15" s="13">
        <v>2</v>
      </c>
      <c r="F15" s="33">
        <v>2</v>
      </c>
      <c r="G15" s="33">
        <v>0</v>
      </c>
      <c r="H15" s="361">
        <f t="shared" si="0"/>
        <v>1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8" customHeight="1">
      <c r="A16" s="26">
        <v>12</v>
      </c>
      <c r="B16" s="712"/>
      <c r="C16" s="26" t="s">
        <v>960</v>
      </c>
      <c r="D16" s="13">
        <v>4</v>
      </c>
      <c r="E16" s="13">
        <v>4</v>
      </c>
      <c r="F16" s="13">
        <v>4</v>
      </c>
      <c r="G16" s="13">
        <v>0</v>
      </c>
      <c r="H16" s="361">
        <f t="shared" si="0"/>
        <v>1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8" customHeight="1">
      <c r="A17" s="26">
        <v>13</v>
      </c>
      <c r="B17" s="712"/>
      <c r="C17" s="26" t="s">
        <v>285</v>
      </c>
      <c r="D17" s="34">
        <v>2</v>
      </c>
      <c r="E17" s="34">
        <v>1</v>
      </c>
      <c r="F17" s="65">
        <v>1</v>
      </c>
      <c r="G17" s="65">
        <v>0</v>
      </c>
      <c r="H17" s="361">
        <f t="shared" si="0"/>
        <v>0.5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8" customHeight="1">
      <c r="A18" s="26">
        <v>14</v>
      </c>
      <c r="B18" s="712"/>
      <c r="C18" s="26" t="s">
        <v>281</v>
      </c>
      <c r="D18" s="13">
        <v>0</v>
      </c>
      <c r="E18" s="13">
        <v>0</v>
      </c>
      <c r="F18" s="33">
        <v>0</v>
      </c>
      <c r="G18" s="33">
        <v>0</v>
      </c>
      <c r="H18" s="361"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8" customHeight="1">
      <c r="A19" s="26">
        <v>15</v>
      </c>
      <c r="B19" s="712"/>
      <c r="C19" s="26" t="s">
        <v>956</v>
      </c>
      <c r="D19" s="33">
        <v>0</v>
      </c>
      <c r="E19" s="33">
        <v>0</v>
      </c>
      <c r="F19" s="33">
        <v>0</v>
      </c>
      <c r="G19" s="33">
        <v>0</v>
      </c>
      <c r="H19" s="361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8" customHeight="1">
      <c r="A20" s="26">
        <v>16</v>
      </c>
      <c r="B20" s="713"/>
      <c r="C20" s="26" t="s">
        <v>957</v>
      </c>
      <c r="D20" s="13">
        <v>2</v>
      </c>
      <c r="E20" s="33">
        <v>2</v>
      </c>
      <c r="F20" s="33">
        <v>2</v>
      </c>
      <c r="G20" s="33">
        <v>0</v>
      </c>
      <c r="H20" s="361">
        <f>E20/D20</f>
        <v>1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8" customHeight="1">
      <c r="A21" s="46"/>
      <c r="B21" s="292" t="s">
        <v>962</v>
      </c>
      <c r="C21" s="19"/>
      <c r="D21" s="13">
        <f>SUM(D5:D20)</f>
        <v>54</v>
      </c>
      <c r="E21" s="13">
        <f>SUM(E5:E20)</f>
        <v>49</v>
      </c>
      <c r="F21" s="13">
        <f>SUM(F5:F20)</f>
        <v>39</v>
      </c>
      <c r="G21" s="13">
        <f>SUM(G5:G20)</f>
        <v>10</v>
      </c>
      <c r="H21" s="291">
        <f>E21/D21</f>
        <v>0.9074074074074074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8" customHeight="1">
      <c r="A22" s="180"/>
      <c r="B22" s="175"/>
      <c r="C22" s="176"/>
      <c r="D22" s="156"/>
      <c r="E22" s="156"/>
      <c r="F22" s="129"/>
      <c r="G22" s="129"/>
      <c r="H22" s="15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8" customHeight="1">
      <c r="A23" s="180"/>
      <c r="B23" s="728" t="s">
        <v>1073</v>
      </c>
      <c r="C23" s="728"/>
      <c r="D23" s="728"/>
      <c r="E23" s="728"/>
      <c r="F23" s="728"/>
      <c r="G23" s="728"/>
      <c r="H23" s="728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8" customHeight="1">
      <c r="A24" s="180"/>
      <c r="B24" s="175"/>
      <c r="C24" s="177"/>
      <c r="D24" s="156"/>
      <c r="E24" s="156"/>
      <c r="F24" s="129"/>
      <c r="G24" s="129"/>
      <c r="H24" s="181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8" customHeight="1">
      <c r="A25" s="180"/>
      <c r="B25" s="175"/>
      <c r="C25" s="177"/>
      <c r="D25" s="156"/>
      <c r="E25" s="156"/>
      <c r="F25" s="129"/>
      <c r="G25" s="129"/>
      <c r="H25" s="181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8" customHeight="1">
      <c r="A26" s="161"/>
      <c r="B26" s="175"/>
      <c r="C26" s="163"/>
      <c r="D26" s="178"/>
      <c r="E26" s="178"/>
      <c r="F26" s="178"/>
      <c r="G26" s="178"/>
      <c r="H26" s="181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8" customHeight="1">
      <c r="A27" s="180"/>
      <c r="B27" s="175"/>
      <c r="C27" s="182"/>
      <c r="D27" s="183"/>
      <c r="E27" s="182"/>
      <c r="F27" s="183"/>
      <c r="G27" s="183"/>
      <c r="H27" s="129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8" customHeight="1">
      <c r="A28" s="165"/>
      <c r="B28" s="184"/>
      <c r="C28" s="177"/>
      <c r="D28" s="129"/>
      <c r="E28" s="129"/>
      <c r="F28" s="184"/>
      <c r="G28" s="184"/>
      <c r="H28" s="129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8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8" customHeight="1">
      <c r="A30" s="729"/>
      <c r="B30" s="729"/>
      <c r="C30" s="729"/>
      <c r="D30" s="729"/>
      <c r="E30" s="729"/>
      <c r="F30" s="729"/>
      <c r="G30" s="729"/>
      <c r="H30" s="729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8" customHeight="1">
      <c r="A31" s="5"/>
      <c r="B31" s="155"/>
      <c r="C31" s="163"/>
      <c r="D31" s="163"/>
      <c r="E31" s="248"/>
      <c r="F31" s="248"/>
      <c r="G31" s="24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8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8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8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8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8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8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8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8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8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8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8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8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8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8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8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8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8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8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8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8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8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8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8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8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8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8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8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8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8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8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8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8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8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8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8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8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8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8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8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8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8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8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8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8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8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8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8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8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8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8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8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8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8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8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8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8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8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8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8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8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8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8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8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8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8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8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8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8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8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8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8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8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8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8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8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8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8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8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8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8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8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8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8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8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8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8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8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8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8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8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8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8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8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8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8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8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8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8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8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8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8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8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8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8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8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8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18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8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8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18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8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8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8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18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8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8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8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8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8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18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8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8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8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8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8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8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8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8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18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18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18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18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18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18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18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18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ht="18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18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ht="18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ht="18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ht="18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18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ht="18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ht="18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ht="18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18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18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ht="18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ht="18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ht="18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ht="18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ht="18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ht="18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ht="18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ht="18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18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18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ht="18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ht="18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ht="18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ht="18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ht="18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ht="18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ht="18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ht="18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ht="18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ht="18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ht="18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ht="18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ht="18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ht="18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ht="18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ht="18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ht="18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ht="18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ht="18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ht="18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ht="18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ht="18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ht="18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ht="18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ht="18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ht="18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ht="18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ht="18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ht="18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ht="18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ht="18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ht="18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ht="18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ht="18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ht="18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ht="18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ht="18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ht="18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ht="18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ht="18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ht="18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ht="18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ht="18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ht="18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ht="18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ht="18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ht="18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ht="18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ht="18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ht="18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ht="18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ht="18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ht="18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ht="18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ht="18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ht="18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ht="18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ht="18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ht="18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ht="18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ht="18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ht="18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ht="18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ht="18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ht="18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ht="18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ht="18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ht="18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ht="18" customHeight="1">
      <c r="A258" s="84"/>
      <c r="B258" s="84"/>
      <c r="C258" s="84"/>
      <c r="D258" s="84"/>
      <c r="E258" s="84"/>
      <c r="F258" s="84"/>
      <c r="G258" s="84"/>
      <c r="H258" s="229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8:24" ht="18" customHeight="1">
      <c r="H259" s="212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8:24" ht="18" customHeight="1">
      <c r="H260" s="212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8:24" ht="18" customHeight="1">
      <c r="H261" s="212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8:24" ht="18" customHeight="1">
      <c r="H262" s="212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8:24" ht="18" customHeight="1">
      <c r="H263" s="212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8:24" ht="18" customHeight="1">
      <c r="H264" s="212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8:24" ht="18" customHeight="1">
      <c r="H265" s="212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8:24" ht="18" customHeight="1">
      <c r="H266" s="212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8:24" ht="18" customHeight="1">
      <c r="H267" s="212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</sheetData>
  <sheetProtection/>
  <mergeCells count="11">
    <mergeCell ref="B5:B20"/>
    <mergeCell ref="B23:H23"/>
    <mergeCell ref="A30:H30"/>
    <mergeCell ref="C2:C3"/>
    <mergeCell ref="D2:D3"/>
    <mergeCell ref="A1:H1"/>
    <mergeCell ref="A2:A3"/>
    <mergeCell ref="B2:B3"/>
    <mergeCell ref="E2:E3"/>
    <mergeCell ref="H2:H3"/>
    <mergeCell ref="F2:G2"/>
  </mergeCells>
  <printOptions/>
  <pageMargins left="0" right="0" top="0" bottom="0" header="0" footer="0"/>
  <pageSetup fitToHeight="0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="80" zoomScaleNormal="80" zoomScalePageLayoutView="0" workbookViewId="0" topLeftCell="A1">
      <selection activeCell="G22" sqref="G22"/>
    </sheetView>
  </sheetViews>
  <sheetFormatPr defaultColWidth="9.140625" defaultRowHeight="18" customHeight="1"/>
  <cols>
    <col min="1" max="1" width="7.28125" style="5" customWidth="1"/>
    <col min="2" max="2" width="9.8515625" style="5" customWidth="1"/>
    <col min="3" max="3" width="41.421875" style="5" customWidth="1"/>
    <col min="4" max="4" width="20.140625" style="5" customWidth="1"/>
    <col min="5" max="5" width="22.57421875" style="5" customWidth="1"/>
    <col min="6" max="6" width="17.00390625" style="5" customWidth="1"/>
    <col min="7" max="7" width="18.57421875" style="5" customWidth="1"/>
    <col min="8" max="8" width="22.8515625" style="5" customWidth="1"/>
    <col min="9" max="16384" width="9.140625" style="5" customWidth="1"/>
  </cols>
  <sheetData>
    <row r="1" spans="1:8" ht="18" customHeight="1">
      <c r="A1" s="719" t="s">
        <v>203</v>
      </c>
      <c r="B1" s="719"/>
      <c r="C1" s="719"/>
      <c r="D1" s="719"/>
      <c r="E1" s="719"/>
      <c r="F1" s="719"/>
      <c r="G1" s="719"/>
      <c r="H1" s="719"/>
    </row>
    <row r="2" spans="1:8" ht="36" customHeight="1">
      <c r="A2" s="725" t="s">
        <v>2</v>
      </c>
      <c r="B2" s="726" t="s">
        <v>10</v>
      </c>
      <c r="C2" s="726" t="s">
        <v>81</v>
      </c>
      <c r="D2" s="726" t="s">
        <v>97</v>
      </c>
      <c r="E2" s="726" t="s">
        <v>17</v>
      </c>
      <c r="F2" s="727" t="s">
        <v>68</v>
      </c>
      <c r="G2" s="727"/>
      <c r="H2" s="726" t="s">
        <v>98</v>
      </c>
    </row>
    <row r="3" spans="1:8" ht="76.5" customHeight="1">
      <c r="A3" s="725"/>
      <c r="B3" s="726"/>
      <c r="C3" s="726"/>
      <c r="D3" s="726"/>
      <c r="E3" s="726"/>
      <c r="F3" s="22" t="s">
        <v>66</v>
      </c>
      <c r="G3" s="22" t="s">
        <v>67</v>
      </c>
      <c r="H3" s="726"/>
    </row>
    <row r="4" spans="1:8" ht="18" customHeight="1">
      <c r="A4" s="9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2">
        <v>7</v>
      </c>
      <c r="H4" s="22">
        <v>8</v>
      </c>
    </row>
    <row r="5" spans="1:8" ht="25.5" customHeight="1">
      <c r="A5" s="26">
        <v>1</v>
      </c>
      <c r="B5" s="711" t="s">
        <v>954</v>
      </c>
      <c r="C5" s="26" t="s">
        <v>940</v>
      </c>
      <c r="D5" s="46">
        <v>6</v>
      </c>
      <c r="E5" s="46">
        <v>5</v>
      </c>
      <c r="F5" s="46">
        <v>4</v>
      </c>
      <c r="G5" s="46">
        <v>1</v>
      </c>
      <c r="H5" s="361">
        <f>E5/D5</f>
        <v>0.8333333333333334</v>
      </c>
    </row>
    <row r="6" spans="1:8" ht="33" customHeight="1">
      <c r="A6" s="26">
        <v>2</v>
      </c>
      <c r="B6" s="712"/>
      <c r="C6" s="26" t="s">
        <v>941</v>
      </c>
      <c r="D6" s="46">
        <v>5</v>
      </c>
      <c r="E6" s="46">
        <v>4</v>
      </c>
      <c r="F6" s="46">
        <v>2</v>
      </c>
      <c r="G6" s="46">
        <v>2</v>
      </c>
      <c r="H6" s="361">
        <f aca="true" t="shared" si="0" ref="H6:H17">E6/D6</f>
        <v>0.8</v>
      </c>
    </row>
    <row r="7" spans="1:8" ht="20.25" customHeight="1">
      <c r="A7" s="26">
        <v>3</v>
      </c>
      <c r="B7" s="712"/>
      <c r="C7" s="26" t="s">
        <v>942</v>
      </c>
      <c r="D7" s="49">
        <v>6</v>
      </c>
      <c r="E7" s="49">
        <v>6</v>
      </c>
      <c r="F7" s="362">
        <v>2</v>
      </c>
      <c r="G7" s="49">
        <v>4</v>
      </c>
      <c r="H7" s="361">
        <f t="shared" si="0"/>
        <v>1</v>
      </c>
    </row>
    <row r="8" spans="1:8" ht="15.75" customHeight="1">
      <c r="A8" s="26">
        <v>4</v>
      </c>
      <c r="B8" s="712"/>
      <c r="C8" s="26" t="s">
        <v>958</v>
      </c>
      <c r="D8" s="363">
        <v>3</v>
      </c>
      <c r="E8" s="363">
        <v>3</v>
      </c>
      <c r="F8" s="363">
        <v>3</v>
      </c>
      <c r="G8" s="363">
        <v>0</v>
      </c>
      <c r="H8" s="361">
        <f t="shared" si="0"/>
        <v>1</v>
      </c>
    </row>
    <row r="9" spans="1:8" ht="18" customHeight="1">
      <c r="A9" s="26">
        <v>5</v>
      </c>
      <c r="B9" s="712"/>
      <c r="C9" s="26" t="s">
        <v>282</v>
      </c>
      <c r="D9" s="22">
        <v>3</v>
      </c>
      <c r="E9" s="22">
        <v>3</v>
      </c>
      <c r="F9" s="49">
        <v>2</v>
      </c>
      <c r="G9" s="49">
        <v>1</v>
      </c>
      <c r="H9" s="361">
        <f t="shared" si="0"/>
        <v>1</v>
      </c>
    </row>
    <row r="10" spans="1:8" ht="18" customHeight="1">
      <c r="A10" s="26">
        <v>6</v>
      </c>
      <c r="B10" s="712"/>
      <c r="C10" s="26" t="s">
        <v>943</v>
      </c>
      <c r="D10" s="51">
        <v>1</v>
      </c>
      <c r="E10" s="51">
        <v>1</v>
      </c>
      <c r="F10" s="234">
        <v>1</v>
      </c>
      <c r="G10" s="234">
        <v>0</v>
      </c>
      <c r="H10" s="361">
        <f t="shared" si="0"/>
        <v>1</v>
      </c>
    </row>
    <row r="11" spans="1:8" ht="18" customHeight="1">
      <c r="A11" s="26">
        <v>7</v>
      </c>
      <c r="B11" s="712"/>
      <c r="C11" s="26" t="s">
        <v>279</v>
      </c>
      <c r="D11" s="364">
        <v>3</v>
      </c>
      <c r="E11" s="364">
        <v>3</v>
      </c>
      <c r="F11" s="364">
        <v>3</v>
      </c>
      <c r="G11" s="364">
        <v>0</v>
      </c>
      <c r="H11" s="361">
        <f t="shared" si="0"/>
        <v>1</v>
      </c>
    </row>
    <row r="12" spans="1:8" ht="18" customHeight="1">
      <c r="A12" s="26">
        <v>8</v>
      </c>
      <c r="B12" s="712"/>
      <c r="C12" s="26" t="s">
        <v>959</v>
      </c>
      <c r="D12" s="365">
        <v>1</v>
      </c>
      <c r="E12" s="365">
        <v>1</v>
      </c>
      <c r="F12" s="366">
        <v>0</v>
      </c>
      <c r="G12" s="365">
        <v>1</v>
      </c>
      <c r="H12" s="361">
        <v>0</v>
      </c>
    </row>
    <row r="13" spans="1:8" ht="18" customHeight="1">
      <c r="A13" s="26">
        <v>9</v>
      </c>
      <c r="B13" s="712"/>
      <c r="C13" s="26" t="s">
        <v>945</v>
      </c>
      <c r="D13" s="22">
        <v>5</v>
      </c>
      <c r="E13" s="22">
        <v>5</v>
      </c>
      <c r="F13" s="49">
        <v>2</v>
      </c>
      <c r="G13" s="49">
        <v>3</v>
      </c>
      <c r="H13" s="361">
        <f t="shared" si="0"/>
        <v>1</v>
      </c>
    </row>
    <row r="14" spans="1:8" ht="18" customHeight="1">
      <c r="A14" s="26">
        <v>10</v>
      </c>
      <c r="B14" s="712"/>
      <c r="C14" s="26" t="s">
        <v>946</v>
      </c>
      <c r="D14" s="22">
        <v>1</v>
      </c>
      <c r="E14" s="22">
        <v>1</v>
      </c>
      <c r="F14" s="22">
        <v>0</v>
      </c>
      <c r="G14" s="22">
        <v>1</v>
      </c>
      <c r="H14" s="361">
        <f t="shared" si="0"/>
        <v>1</v>
      </c>
    </row>
    <row r="15" spans="1:8" ht="18" customHeight="1">
      <c r="A15" s="26">
        <v>11</v>
      </c>
      <c r="B15" s="712"/>
      <c r="C15" s="26" t="s">
        <v>960</v>
      </c>
      <c r="D15" s="51">
        <v>1</v>
      </c>
      <c r="E15" s="51">
        <v>1</v>
      </c>
      <c r="F15" s="234">
        <v>1</v>
      </c>
      <c r="G15" s="234">
        <v>0</v>
      </c>
      <c r="H15" s="361">
        <f t="shared" si="0"/>
        <v>1</v>
      </c>
    </row>
    <row r="16" spans="1:8" ht="18" customHeight="1">
      <c r="A16" s="26">
        <v>12</v>
      </c>
      <c r="B16" s="712"/>
      <c r="C16" s="26" t="s">
        <v>285</v>
      </c>
      <c r="D16" s="22">
        <v>1</v>
      </c>
      <c r="E16" s="22">
        <v>1</v>
      </c>
      <c r="F16" s="49">
        <v>1</v>
      </c>
      <c r="G16" s="49">
        <v>0</v>
      </c>
      <c r="H16" s="361">
        <f t="shared" si="0"/>
        <v>1</v>
      </c>
    </row>
    <row r="17" spans="1:8" ht="18" customHeight="1">
      <c r="A17" s="26">
        <v>13</v>
      </c>
      <c r="B17" s="713"/>
      <c r="C17" s="26" t="s">
        <v>956</v>
      </c>
      <c r="D17" s="22">
        <v>1</v>
      </c>
      <c r="E17" s="49">
        <v>1</v>
      </c>
      <c r="F17" s="49">
        <v>1</v>
      </c>
      <c r="G17" s="49">
        <v>0</v>
      </c>
      <c r="H17" s="361">
        <f t="shared" si="0"/>
        <v>1</v>
      </c>
    </row>
    <row r="18" spans="1:8" ht="18" customHeight="1">
      <c r="A18" s="46"/>
      <c r="B18" s="43" t="s">
        <v>64</v>
      </c>
      <c r="C18" s="19">
        <v>13</v>
      </c>
      <c r="D18" s="13">
        <f>SUM(D5:D17)</f>
        <v>37</v>
      </c>
      <c r="E18" s="13">
        <f>SUM(E5:E17)</f>
        <v>35</v>
      </c>
      <c r="F18" s="13">
        <f>SUM(F5:F17)</f>
        <v>22</v>
      </c>
      <c r="G18" s="13">
        <f>SUM(G5:G17)</f>
        <v>13</v>
      </c>
      <c r="H18" s="291">
        <f>E18/D18</f>
        <v>0.9459459459459459</v>
      </c>
    </row>
    <row r="19" spans="1:8" ht="18" customHeight="1">
      <c r="A19" s="180"/>
      <c r="B19" s="175"/>
      <c r="C19" s="176"/>
      <c r="D19" s="156"/>
      <c r="E19" s="156"/>
      <c r="F19" s="129"/>
      <c r="G19" s="129"/>
      <c r="H19" s="156"/>
    </row>
    <row r="20" spans="1:8" ht="18" customHeight="1">
      <c r="A20" s="180"/>
      <c r="B20" s="728" t="s">
        <v>1074</v>
      </c>
      <c r="C20" s="728"/>
      <c r="D20" s="728"/>
      <c r="E20" s="728"/>
      <c r="F20" s="728"/>
      <c r="G20" s="728"/>
      <c r="H20" s="728"/>
    </row>
    <row r="21" spans="1:8" ht="18" customHeight="1">
      <c r="A21" s="180"/>
      <c r="B21" s="175"/>
      <c r="C21" s="177"/>
      <c r="D21" s="156"/>
      <c r="E21" s="156"/>
      <c r="F21" s="129"/>
      <c r="G21" s="129"/>
      <c r="H21" s="181"/>
    </row>
    <row r="22" spans="1:8" ht="18" customHeight="1">
      <c r="A22" s="180"/>
      <c r="B22" s="175"/>
      <c r="C22" s="177"/>
      <c r="D22" s="156"/>
      <c r="E22" s="156"/>
      <c r="F22" s="129"/>
      <c r="G22" s="129"/>
      <c r="H22" s="181"/>
    </row>
    <row r="23" spans="1:8" ht="18" customHeight="1">
      <c r="A23" s="161"/>
      <c r="B23" s="175"/>
      <c r="C23" s="163"/>
      <c r="D23" s="178"/>
      <c r="E23" s="178"/>
      <c r="F23" s="178"/>
      <c r="G23" s="178"/>
      <c r="H23" s="181"/>
    </row>
    <row r="24" spans="1:8" ht="18" customHeight="1">
      <c r="A24" s="180"/>
      <c r="B24" s="175"/>
      <c r="C24" s="182"/>
      <c r="D24" s="183"/>
      <c r="E24" s="182"/>
      <c r="F24" s="183"/>
      <c r="G24" s="183"/>
      <c r="H24" s="129"/>
    </row>
    <row r="25" spans="1:8" ht="18" customHeight="1">
      <c r="A25" s="165"/>
      <c r="B25" s="184"/>
      <c r="C25" s="177"/>
      <c r="D25" s="129"/>
      <c r="E25" s="129"/>
      <c r="F25" s="184"/>
      <c r="G25" s="184"/>
      <c r="H25" s="129"/>
    </row>
    <row r="26" spans="1:8" ht="18" customHeight="1">
      <c r="A26" s="157"/>
      <c r="B26" s="157"/>
      <c r="C26" s="157"/>
      <c r="D26" s="157"/>
      <c r="E26" s="157"/>
      <c r="F26" s="157"/>
      <c r="G26" s="157"/>
      <c r="H26" s="157"/>
    </row>
    <row r="27" spans="1:8" ht="18" customHeight="1">
      <c r="A27" s="157"/>
      <c r="B27" s="157"/>
      <c r="C27" s="157"/>
      <c r="D27" s="157"/>
      <c r="E27" s="157"/>
      <c r="F27" s="157"/>
      <c r="G27" s="157"/>
      <c r="H27" s="157"/>
    </row>
    <row r="28" spans="1:8" ht="18" customHeight="1">
      <c r="A28" s="157"/>
      <c r="B28" s="157"/>
      <c r="C28" s="157"/>
      <c r="D28" s="157"/>
      <c r="E28" s="157"/>
      <c r="F28" s="157"/>
      <c r="G28" s="157"/>
      <c r="H28" s="157"/>
    </row>
    <row r="29" spans="1:8" ht="18" customHeight="1">
      <c r="A29" s="157"/>
      <c r="B29" s="157"/>
      <c r="C29" s="158"/>
      <c r="D29" s="159"/>
      <c r="E29" s="159"/>
      <c r="F29" s="159"/>
      <c r="G29" s="159"/>
      <c r="H29" s="160"/>
    </row>
  </sheetData>
  <sheetProtection/>
  <mergeCells count="10">
    <mergeCell ref="B20:H20"/>
    <mergeCell ref="B5:B17"/>
    <mergeCell ref="A2:A3"/>
    <mergeCell ref="B2:B3"/>
    <mergeCell ref="H2:H3"/>
    <mergeCell ref="A1:H1"/>
    <mergeCell ref="F2:G2"/>
    <mergeCell ref="C2:C3"/>
    <mergeCell ref="D2:D3"/>
    <mergeCell ref="E2:E3"/>
  </mergeCells>
  <printOptions/>
  <pageMargins left="0" right="0" top="0" bottom="0" header="0" footer="0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1</cp:lastModifiedBy>
  <cp:lastPrinted>2017-01-18T06:05:07Z</cp:lastPrinted>
  <dcterms:created xsi:type="dcterms:W3CDTF">2012-09-05T09:38:03Z</dcterms:created>
  <dcterms:modified xsi:type="dcterms:W3CDTF">2018-08-06T16:13:42Z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